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rio\Desktop\FORMATOS ENTREGADOS POR LAS AREAS\JURIDICO\15 MARZO\COMPUTO FINAL I\"/>
    </mc:Choice>
  </mc:AlternateContent>
  <bookViews>
    <workbookView xWindow="240" yWindow="72" windowWidth="20052" windowHeight="7932"/>
  </bookViews>
  <sheets>
    <sheet name="RR111" sheetId="5" r:id="rId1"/>
    <sheet name="RR112" sheetId="7" r:id="rId2"/>
    <sheet name="RR113" sheetId="8" r:id="rId3"/>
    <sheet name="RR126-131" sheetId="9" r:id="rId4"/>
    <sheet name="RR121" sheetId="10" r:id="rId5"/>
    <sheet name="RR123-125" sheetId="11" r:id="rId6"/>
  </sheets>
  <calcPr calcId="152511"/>
</workbook>
</file>

<file path=xl/calcChain.xml><?xml version="1.0" encoding="utf-8"?>
<calcChain xmlns="http://schemas.openxmlformats.org/spreadsheetml/2006/main">
  <c r="K18" i="11" l="1"/>
  <c r="M18" i="11" s="1"/>
  <c r="K19" i="11"/>
  <c r="M19" i="11"/>
  <c r="K20" i="11"/>
  <c r="M20" i="11" s="1"/>
  <c r="K21" i="11"/>
  <c r="M21" i="11"/>
  <c r="K22" i="11"/>
  <c r="M22" i="11" s="1"/>
  <c r="K23" i="11"/>
  <c r="M23" i="11"/>
  <c r="K24" i="11"/>
  <c r="M24" i="11" s="1"/>
  <c r="K25" i="11"/>
  <c r="M25" i="11"/>
  <c r="K26" i="11"/>
  <c r="M26" i="11" s="1"/>
  <c r="K27" i="11"/>
  <c r="M27" i="11"/>
  <c r="K28" i="11"/>
  <c r="M28" i="11" s="1"/>
  <c r="K29" i="11"/>
  <c r="M29" i="11"/>
  <c r="K30" i="11"/>
  <c r="M30" i="11" s="1"/>
  <c r="K31" i="11"/>
  <c r="M31" i="11"/>
  <c r="K32" i="11"/>
  <c r="M32" i="11" s="1"/>
  <c r="K33" i="11"/>
  <c r="M33" i="11"/>
  <c r="K34" i="11"/>
  <c r="M34" i="11" s="1"/>
  <c r="K35" i="11"/>
  <c r="M35" i="11"/>
  <c r="K36" i="11"/>
  <c r="M36" i="11" s="1"/>
  <c r="K37" i="11"/>
  <c r="M37" i="11"/>
  <c r="K38" i="11"/>
  <c r="M38" i="11" s="1"/>
  <c r="K39" i="11"/>
  <c r="M39" i="11"/>
  <c r="K40" i="11"/>
  <c r="M40" i="11" s="1"/>
  <c r="K41" i="11"/>
  <c r="M41" i="11"/>
  <c r="K42" i="11"/>
  <c r="M42" i="11" s="1"/>
  <c r="K43" i="11"/>
  <c r="M43" i="11"/>
  <c r="K44" i="11"/>
  <c r="M44" i="11" s="1"/>
  <c r="F45" i="11"/>
  <c r="G45" i="11"/>
  <c r="H45" i="11"/>
  <c r="I45" i="11"/>
  <c r="J45" i="11"/>
  <c r="K45" i="11"/>
  <c r="G66" i="11"/>
  <c r="I66" i="11"/>
  <c r="J66" i="11"/>
  <c r="K66" i="11"/>
  <c r="L66" i="11"/>
  <c r="M66" i="11"/>
  <c r="G83" i="11"/>
  <c r="G92" i="11"/>
  <c r="I92" i="11"/>
  <c r="K92" i="11"/>
  <c r="L92" i="11"/>
  <c r="K102" i="11"/>
  <c r="K104" i="11"/>
  <c r="K105" i="11"/>
  <c r="K107" i="11"/>
  <c r="K117" i="11" s="1"/>
  <c r="G117" i="11"/>
  <c r="I117" i="11"/>
  <c r="I138" i="11"/>
  <c r="M45" i="11" l="1"/>
  <c r="L17" i="10"/>
  <c r="L18" i="10"/>
  <c r="L19" i="10"/>
  <c r="L20" i="10"/>
  <c r="L21" i="10"/>
  <c r="L22" i="10"/>
  <c r="L23" i="10"/>
  <c r="L24" i="10"/>
  <c r="L25" i="10"/>
  <c r="L26" i="10"/>
  <c r="L27" i="10"/>
  <c r="L28" i="10"/>
  <c r="L29" i="10"/>
  <c r="L30" i="10"/>
  <c r="L31" i="10"/>
  <c r="H32" i="10"/>
  <c r="I32" i="10"/>
  <c r="J32" i="10"/>
  <c r="K32" i="10"/>
  <c r="L32" i="10"/>
  <c r="I63" i="10"/>
  <c r="I87" i="10"/>
  <c r="L17" i="9"/>
  <c r="L18" i="9"/>
  <c r="L19" i="9"/>
  <c r="L20" i="9"/>
  <c r="L21" i="9"/>
  <c r="L22" i="9"/>
  <c r="L23" i="9"/>
  <c r="L24" i="9"/>
  <c r="L25" i="9"/>
  <c r="L26" i="9"/>
  <c r="L27" i="9"/>
  <c r="L28" i="9"/>
  <c r="L29" i="9"/>
  <c r="L30" i="9"/>
  <c r="L31" i="9"/>
  <c r="L32" i="9"/>
  <c r="L33" i="9"/>
  <c r="L34" i="9"/>
  <c r="L35" i="9"/>
  <c r="L36" i="9"/>
  <c r="L37" i="9"/>
  <c r="L38" i="9"/>
  <c r="L39" i="9"/>
  <c r="L40" i="9"/>
  <c r="L41" i="9"/>
  <c r="L42" i="9"/>
  <c r="L43" i="9"/>
  <c r="H44" i="9"/>
  <c r="I44" i="9"/>
  <c r="J44" i="9"/>
  <c r="K44" i="9"/>
  <c r="L44" i="9"/>
  <c r="G63" i="9"/>
  <c r="I63" i="9"/>
  <c r="J63" i="9"/>
  <c r="K63" i="9"/>
  <c r="L63" i="9"/>
  <c r="M63" i="9"/>
  <c r="G80" i="9"/>
  <c r="G88" i="9"/>
  <c r="I88" i="9"/>
  <c r="K88" i="9"/>
  <c r="L88" i="9"/>
  <c r="K98" i="9"/>
  <c r="K113" i="9" s="1"/>
  <c r="K100" i="9"/>
  <c r="K101" i="9"/>
  <c r="K103" i="9"/>
  <c r="G113" i="9"/>
  <c r="I113" i="9"/>
  <c r="I134" i="9"/>
  <c r="L17" i="8"/>
  <c r="L18" i="8"/>
  <c r="L19" i="8"/>
  <c r="L20" i="8"/>
  <c r="L44" i="8" s="1"/>
  <c r="L21" i="8"/>
  <c r="L22" i="8"/>
  <c r="L23" i="8"/>
  <c r="L24" i="8"/>
  <c r="L25" i="8"/>
  <c r="L26" i="8"/>
  <c r="L27" i="8"/>
  <c r="L28" i="8"/>
  <c r="L29" i="8"/>
  <c r="L30" i="8"/>
  <c r="L31" i="8"/>
  <c r="L32" i="8"/>
  <c r="L33" i="8"/>
  <c r="L34" i="8"/>
  <c r="L35" i="8"/>
  <c r="L36" i="8"/>
  <c r="L37" i="8"/>
  <c r="L38" i="8"/>
  <c r="L39" i="8"/>
  <c r="L40" i="8"/>
  <c r="L41" i="8"/>
  <c r="L42" i="8"/>
  <c r="L43" i="8"/>
  <c r="H44" i="8"/>
  <c r="J44" i="8"/>
  <c r="K44" i="8"/>
  <c r="L57" i="8"/>
  <c r="L63" i="8" s="1"/>
  <c r="G63" i="8"/>
  <c r="I63" i="8"/>
  <c r="J63" i="8"/>
  <c r="K63" i="8"/>
  <c r="M63" i="8"/>
  <c r="G80" i="8"/>
  <c r="G88" i="8"/>
  <c r="I88" i="8"/>
  <c r="K88" i="8"/>
  <c r="L88" i="8"/>
  <c r="K98" i="8"/>
  <c r="K113" i="8" s="1"/>
  <c r="K100" i="8"/>
  <c r="K101" i="8"/>
  <c r="K103" i="8"/>
  <c r="G113" i="8"/>
  <c r="I113" i="8"/>
  <c r="I134" i="8"/>
  <c r="L18" i="7"/>
  <c r="L19" i="7"/>
  <c r="L20" i="7"/>
  <c r="L21" i="7"/>
  <c r="L22" i="7"/>
  <c r="L23" i="7"/>
  <c r="L24" i="7"/>
  <c r="L25" i="7"/>
  <c r="L26" i="7"/>
  <c r="L27" i="7"/>
  <c r="L28" i="7"/>
  <c r="L29" i="7"/>
  <c r="L30" i="7"/>
  <c r="L31" i="7"/>
  <c r="L32" i="7"/>
  <c r="L33" i="7"/>
  <c r="L34" i="7"/>
  <c r="L35" i="7"/>
  <c r="L36" i="7"/>
  <c r="L37" i="7"/>
  <c r="L38" i="7"/>
  <c r="L39" i="7"/>
  <c r="L40" i="7"/>
  <c r="L41" i="7"/>
  <c r="L42" i="7"/>
  <c r="L43" i="7"/>
  <c r="F44" i="7"/>
  <c r="G44" i="7"/>
  <c r="H44" i="7"/>
  <c r="I44" i="7"/>
  <c r="J44" i="7"/>
  <c r="K44" i="7"/>
  <c r="L44" i="7" s="1"/>
  <c r="G63" i="7"/>
  <c r="I63" i="7"/>
  <c r="J63" i="7"/>
  <c r="K63" i="7"/>
  <c r="L63" i="7"/>
  <c r="M63" i="7"/>
  <c r="G80" i="7"/>
  <c r="G88" i="7"/>
  <c r="I88" i="7"/>
  <c r="K88" i="7"/>
  <c r="L88" i="7"/>
  <c r="G112" i="7"/>
  <c r="I112" i="7"/>
  <c r="K112" i="7"/>
  <c r="I132" i="7"/>
  <c r="P58" i="5" l="1"/>
  <c r="P59" i="5"/>
  <c r="D60" i="5"/>
  <c r="E60" i="5"/>
  <c r="F60" i="5"/>
  <c r="G60" i="5"/>
  <c r="H60" i="5"/>
  <c r="I60" i="5"/>
  <c r="J60" i="5"/>
  <c r="K60" i="5"/>
  <c r="L60" i="5"/>
  <c r="M60" i="5"/>
  <c r="N60" i="5"/>
  <c r="O60" i="5"/>
  <c r="P60" i="5"/>
  <c r="D49" i="5"/>
  <c r="R47" i="5"/>
  <c r="Q49" i="5"/>
  <c r="P49" i="5"/>
  <c r="O49" i="5"/>
  <c r="N49" i="5"/>
  <c r="M49" i="5"/>
  <c r="L49" i="5"/>
  <c r="K49" i="5"/>
  <c r="J49" i="5"/>
  <c r="H49" i="5"/>
  <c r="F49" i="5"/>
  <c r="E49" i="5"/>
  <c r="C49" i="5"/>
  <c r="P39" i="5"/>
  <c r="P38" i="5"/>
  <c r="O40" i="5"/>
  <c r="N40" i="5"/>
  <c r="M40" i="5"/>
  <c r="L40" i="5"/>
  <c r="K40" i="5"/>
  <c r="J40" i="5"/>
  <c r="I40" i="5"/>
  <c r="H40" i="5"/>
  <c r="G40" i="5"/>
  <c r="F40" i="5"/>
  <c r="E40" i="5"/>
  <c r="D40" i="5"/>
  <c r="C40" i="5"/>
  <c r="G33" i="5"/>
  <c r="O33" i="5"/>
  <c r="N33" i="5"/>
  <c r="M33" i="5"/>
  <c r="L33" i="5"/>
  <c r="K33" i="5"/>
  <c r="J33" i="5"/>
  <c r="I33" i="5"/>
  <c r="H33" i="5"/>
  <c r="F33" i="5"/>
  <c r="E33" i="5"/>
  <c r="D33" i="5"/>
  <c r="C33" i="5"/>
  <c r="O16" i="5"/>
  <c r="N16" i="5"/>
  <c r="M16" i="5"/>
  <c r="L16" i="5"/>
  <c r="K16" i="5"/>
  <c r="J16" i="5"/>
  <c r="I16" i="5"/>
  <c r="H16" i="5"/>
  <c r="G16" i="5"/>
  <c r="F16" i="5"/>
  <c r="P23" i="5"/>
  <c r="P22" i="5"/>
  <c r="P21" i="5"/>
  <c r="P20" i="5"/>
  <c r="D16" i="5"/>
  <c r="C16" i="5"/>
  <c r="P24" i="5" l="1"/>
  <c r="P40" i="5"/>
  <c r="R49" i="5"/>
</calcChain>
</file>

<file path=xl/sharedStrings.xml><?xml version="1.0" encoding="utf-8"?>
<sst xmlns="http://schemas.openxmlformats.org/spreadsheetml/2006/main" count="809" uniqueCount="146">
  <si>
    <t>INSTITUTO ESTATAL ELECTORAL DE BAJA CALIFORNIA</t>
  </si>
  <si>
    <t>PAN</t>
  </si>
  <si>
    <t>PRI</t>
  </si>
  <si>
    <t>PRD</t>
  </si>
  <si>
    <t>PT</t>
  </si>
  <si>
    <t>PVEM</t>
  </si>
  <si>
    <t>PBC</t>
  </si>
  <si>
    <t>NA</t>
  </si>
  <si>
    <t>PES</t>
  </si>
  <si>
    <t>MOV. CIUD.</t>
  </si>
  <si>
    <t>PPC</t>
  </si>
  <si>
    <t>MUNI-CIPA-LISTA</t>
  </si>
  <si>
    <t>HUMA-NISTA</t>
  </si>
  <si>
    <t>C1</t>
  </si>
  <si>
    <t>C2</t>
  </si>
  <si>
    <t>C3</t>
  </si>
  <si>
    <t>C4</t>
  </si>
  <si>
    <t>C5</t>
  </si>
  <si>
    <t>C6</t>
  </si>
  <si>
    <t>C7</t>
  </si>
  <si>
    <t>C8</t>
  </si>
  <si>
    <t>C9</t>
  </si>
  <si>
    <t>C10</t>
  </si>
  <si>
    <t>C11</t>
  </si>
  <si>
    <t>NO RE-GISTRA-DOS</t>
  </si>
  <si>
    <t>VOTO NULO</t>
  </si>
  <si>
    <t>TOTAL VOTOS</t>
  </si>
  <si>
    <t>MORENA</t>
  </si>
  <si>
    <t>DISTRIBUCIÓN FINAL DE VOTOS A PARTIDOS POLÍTICOS</t>
  </si>
  <si>
    <t>VOTACIÓN FINAL OBTENIDA POR CANDIDATO</t>
  </si>
  <si>
    <t>coalición</t>
  </si>
  <si>
    <t>MOV.
CIUD.</t>
  </si>
  <si>
    <t xml:space="preserve">MODIFICACIÓN DE RESULTADOS ELECTORALES 
DE LA ELECCIÓN DE DIPUTADOS EN EL DISTRITO I </t>
  </si>
  <si>
    <t>VOTACION ANULADA</t>
  </si>
  <si>
    <t>CASILLAS</t>
  </si>
  <si>
    <t>231B</t>
  </si>
  <si>
    <t>354B</t>
  </si>
  <si>
    <t>355B</t>
  </si>
  <si>
    <t>523C4</t>
  </si>
  <si>
    <t>TOTAL</t>
  </si>
  <si>
    <t>RECOMPOSICIÓN DEL CÓMPUTO I CONSEJO DISTRITAL DE BAJA CALIFORNIA</t>
  </si>
  <si>
    <t>TOTAL DE VOTOS EN EL DISTRITO POR RECOMPOSICIÓN DEL CÓMPUTO</t>
  </si>
  <si>
    <t>VOTACIÓN</t>
  </si>
  <si>
    <t>ACTA</t>
  </si>
  <si>
    <t>ANULADA</t>
  </si>
  <si>
    <t>RECOMPOSICIÓN DEL CÓMPUTO DISTRITAL DE LA ELECCIÓN DE DIPUTADOS 
POR EL PRINCIPIO DE MAYORIA RELATIVA</t>
  </si>
  <si>
    <t>DISTRIBUCIÓN FINAL DE VOTOS A FAVOR DE PARTIDOS POLÍTICOS Y PARTIDOS COALIGADOS 
POR RECOMPOSICIÓN DEL CÓMPUTO</t>
  </si>
  <si>
    <t>137*</t>
  </si>
  <si>
    <t>11*</t>
  </si>
  <si>
    <t>10*</t>
  </si>
  <si>
    <t>* Los datos asentados son el resultado de la suma aritmetica de la votacion obtenida en lo individual por sendos partidos políticos más la distribución de los tres votos anulados obtenidos por la totalidad de la coalición, que de conformidad con el artículo 256, fracción III, de la Ley Electoral local, corresponden un voto para el Partido Revolucionario Institucional, uno para el Partido Verde Ecologista de México y uno del Partido Nueva Alianza, por ser éstos los partidos con mayor votación.</t>
  </si>
  <si>
    <t>VOTACIÓN FINAL OBTENIDA POR LOS CANDIDATOS POR RECOMPOSICIÓN DEL CÓMPUTO</t>
  </si>
  <si>
    <t>En cumplimiento a lo ordenado en la Sentencia RR-111/2016 y acumulados del 
Tribunal de Justicia Electoral del Estado de Baja California</t>
  </si>
  <si>
    <t>VOTACIÓN TOTAL</t>
  </si>
  <si>
    <t>VOTOS NULOS</t>
  </si>
  <si>
    <t>CANDIDATOS NO REGISTRADOS</t>
  </si>
  <si>
    <t>Distribución final por Candidatos</t>
  </si>
  <si>
    <t>Partido Político/ Coalición</t>
  </si>
  <si>
    <t>En consecuencia, la recomposición de la VOTACIÓN FINAL OBTENIDA POR LOS CANDIDATOS, es la siguiente:</t>
  </si>
  <si>
    <t>-</t>
  </si>
  <si>
    <t>Distribución final por 
partidos políticos 
(B+C)</t>
  </si>
  <si>
    <t>Distribución de votos por Partido Político Coaligado</t>
  </si>
  <si>
    <t>Recomposición total de votos en el distrito</t>
  </si>
  <si>
    <t>Partido Político</t>
  </si>
  <si>
    <t>D</t>
  </si>
  <si>
    <t>C</t>
  </si>
  <si>
    <t>B</t>
  </si>
  <si>
    <t>A</t>
  </si>
  <si>
    <t>Derivado de lo anterior, la recomposición de la DISTRIBUCIÓN FINAL DE VOTOS A PARTIDOS POLÍTICOS, es la siguiente:</t>
  </si>
  <si>
    <t>Votación Final</t>
  </si>
  <si>
    <t>Votos Restantes</t>
  </si>
  <si>
    <t>Votos de Coalición</t>
  </si>
  <si>
    <t>Votacion inicial</t>
  </si>
  <si>
    <t>PNA</t>
  </si>
  <si>
    <t>Partidos Coaligados</t>
  </si>
  <si>
    <t>Con base en lo anterior, la votación que le corresponde a los partidos de la Coalición es la siguiente:</t>
  </si>
  <si>
    <t>PVEM-PNA</t>
  </si>
  <si>
    <t>PT-PNA</t>
  </si>
  <si>
    <t>PT-PVEM</t>
  </si>
  <si>
    <t>PRI-PNA</t>
  </si>
  <si>
    <t>PRI-PVEM</t>
  </si>
  <si>
    <t>PRI-PT</t>
  </si>
  <si>
    <t>PT-PVEM-PNA</t>
  </si>
  <si>
    <t>PRI-PVEM-PNA</t>
  </si>
  <si>
    <t>PRI-PT-PNA</t>
  </si>
  <si>
    <t>PRI-PT-PVEM</t>
  </si>
  <si>
    <t>PRI-PT-PVEM-PNA</t>
  </si>
  <si>
    <t>2.- PNA</t>
  </si>
  <si>
    <t>3.- PVEM</t>
  </si>
  <si>
    <t>4.- PT</t>
  </si>
  <si>
    <t>1.- PRI</t>
  </si>
  <si>
    <t>Lugar según votación</t>
  </si>
  <si>
    <t>VOTOS RESTANTES</t>
  </si>
  <si>
    <t>Combinación</t>
  </si>
  <si>
    <t>A continuación, se procede a determinar a quien le corresponden los votos restantes:</t>
  </si>
  <si>
    <t>Votos restantes</t>
  </si>
  <si>
    <t>PP a repartir</t>
  </si>
  <si>
    <t>VOTOS</t>
  </si>
  <si>
    <t>RECOMPOSICIÓN DEL CÓMPUTO II CONSEJO DISTRITAL DE BAJA CALIFORNIA</t>
  </si>
  <si>
    <r>
      <t xml:space="preserve">Con base en el cuadro anterior, la recomposición del TOTAL DE VOTOS EN EL DISTRITO será la establecida en la columna </t>
    </r>
    <r>
      <rPr>
        <b/>
        <sz val="12"/>
        <rFont val="Corbel"/>
        <family val="2"/>
      </rPr>
      <t>"E"</t>
    </r>
    <r>
      <rPr>
        <sz val="12"/>
        <rFont val="Corbel"/>
        <family val="2"/>
      </rPr>
      <t xml:space="preserve"> de dicho cuadro.</t>
    </r>
  </si>
  <si>
    <t>NO REGIS-TRADOS</t>
  </si>
  <si>
    <t>356 C3</t>
  </si>
  <si>
    <t>346 C3</t>
  </si>
  <si>
    <t>339 B</t>
  </si>
  <si>
    <t>345 B</t>
  </si>
  <si>
    <t>Recomposición total de votos en el distrito 
(D-C)</t>
  </si>
  <si>
    <t>Total de votos en el distrito*</t>
  </si>
  <si>
    <t>Total votación anulada</t>
  </si>
  <si>
    <t>Votación de casillas anuladas</t>
  </si>
  <si>
    <t>E</t>
  </si>
  <si>
    <t>VOTACIÓN ANULADA</t>
  </si>
  <si>
    <r>
      <t xml:space="preserve">Primeramente, para la </t>
    </r>
    <r>
      <rPr>
        <b/>
        <sz val="12"/>
        <rFont val="Corbel"/>
        <family val="2"/>
      </rPr>
      <t>recomposición del TOTAL DE VOTOS EN EL DISTRITO</t>
    </r>
    <r>
      <rPr>
        <sz val="12"/>
        <rFont val="Corbel"/>
        <family val="2"/>
      </rPr>
      <t>, debe determinarse la votación de las casillas anuladas, misma que deberá restarse al TOTAL DE VOTOS EN EL DISTRITO contenido en el Acta de cómputo distrital de la elección de diputados por el principio de mayoria relativa, tal y como se observa en el siquiente esquema:</t>
    </r>
  </si>
  <si>
    <t>En cumplimiento a lo ordenado en la Sentencia RR-112/2016 del 
Tribunal de Justicia Electoral del Estado de Baja California</t>
  </si>
  <si>
    <t>MODIFICACIÓN DE RESULTADOS ELECTORALES 
DE LA ELECCIÓN DE DIPUTADOS EN EL DISTRITO II</t>
  </si>
  <si>
    <t>CANDIDATO INDEPENDIENTE</t>
  </si>
  <si>
    <t>3.- PNA</t>
  </si>
  <si>
    <t>2.- PVEM</t>
  </si>
  <si>
    <t>DISTRIBUCIÓN DE VOTOS POR PARTIDOS POLÍTICO COALIGADO:</t>
  </si>
  <si>
    <r>
      <t xml:space="preserve">Con base en el cuadro anterior, la recomposición del </t>
    </r>
    <r>
      <rPr>
        <b/>
        <sz val="12"/>
        <rFont val="Corbel"/>
        <family val="2"/>
      </rPr>
      <t>TOTAL DE VOTOS EN EL DISTRITO</t>
    </r>
    <r>
      <rPr>
        <sz val="12"/>
        <rFont val="Corbel"/>
        <family val="2"/>
      </rPr>
      <t xml:space="preserve"> será la establecida en la columna </t>
    </r>
    <r>
      <rPr>
        <b/>
        <sz val="12"/>
        <rFont val="Corbel"/>
        <family val="2"/>
      </rPr>
      <t>"E"</t>
    </r>
    <r>
      <rPr>
        <sz val="12"/>
        <rFont val="Corbel"/>
        <family val="2"/>
      </rPr>
      <t xml:space="preserve"> de dicho cuadro.</t>
    </r>
  </si>
  <si>
    <t>Candidato 
Independiente</t>
  </si>
  <si>
    <t>Partido Político / Coalición/ Independ.</t>
  </si>
  <si>
    <t>En cumplimiento a lo ordenado en la Sentencia RR-113/2016 del 
Tribunal de Justicia Electoral del Estado de Baja California</t>
  </si>
  <si>
    <t>MODIFICACIÓN DE RESULTADOS ELECTORALES 
DE LA ELECCIÓN DE DIPUTADOS EN EL DISTRITO VI</t>
  </si>
  <si>
    <t>Derivado de lo anterior, la recomposición de la DISTRIBUCIÓN FINAL DE VOTOS A PARTIDOS POLÍTICOS Y CANDIDATO INDEPENDIENTE, es la siguiente:</t>
  </si>
  <si>
    <t>3- PNA</t>
  </si>
  <si>
    <t>831 C1</t>
  </si>
  <si>
    <t>828 E1</t>
  </si>
  <si>
    <t>En cumplimiento a lo ordenado en la Sentencia RR-126/2016 y RR-131/2016 Acumulado del 
Tribunal de Justicia Electoral del Estado de Baja California</t>
  </si>
  <si>
    <t>MODIFICACIÓN DE RESULTADOS ELECTORALES 
DE LA ELECCIÓN DE DIPUTADOS EN EL DISTRITO VIII</t>
  </si>
  <si>
    <t>1152 C7</t>
  </si>
  <si>
    <t>1049 C5</t>
  </si>
  <si>
    <t>En cumplimiento a lo ordenado en la Sentencia RR-121/2016 del 
Tribunal de Justicia Electoral del Estado de Baja California</t>
  </si>
  <si>
    <t>MODIFICACIÓN DE RESULTADOS ELECTORALES 
DE LA ELECCIÓN DE DIPUTADOS EN EL DISTRITO XIII</t>
  </si>
  <si>
    <t>Partido Político / Candidato Independiente</t>
  </si>
  <si>
    <t>4.- PNA</t>
  </si>
  <si>
    <t>2.- PT</t>
  </si>
  <si>
    <t>RECOMPOSICIÓN DEL CÓMPUTO XIV CONSEJO DISTRITAL DE BAJA CALIFORNIA</t>
  </si>
  <si>
    <t>*Cabe precisar, que según se desprende de la copia certificada del Acta de Cómputo Distrital obrante en autos, a la que se le concede valor probatorio pleno en términos de los artículos 312, fracción I, y 323, de la Ley Electoral local, existe un error en la cantidad que aparece en el rubro "VOTACIÓN TOTAL", sin embargo, con motivo de la presente modificación, habrá de estarse a la cantidad de 59,178 que aparece en la tabla anterior.</t>
  </si>
  <si>
    <t>59,178*</t>
  </si>
  <si>
    <t>172 B</t>
  </si>
  <si>
    <t>66 B</t>
  </si>
  <si>
    <t>14 E2C5</t>
  </si>
  <si>
    <t>14 E2C3</t>
  </si>
  <si>
    <t>14 E2C2</t>
  </si>
  <si>
    <t>En cumplimiento a lo ordenado en la Sentencia RR-123/2016 y RR-125/2016 Acumulado del 
Tribunal de Justicia Electoral del Estado de Baja California</t>
  </si>
  <si>
    <t>MODIFICACIÓN DE RESULTADOS ELECTORALES 
DE LA ELECCIÓN DE DIPUTADOS EN EL DISTRITO XIV</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</si>
</sst>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11"/>
      <color theme="1"/>
      <name val="Calibri"/>
      <family val="2"/>
      <scheme val="minor"/>
    </font>
    <font>
      <b/>
      <sz val="14"/>
      <name val="Calibri"/>
      <family val="2"/>
      <scheme val="minor"/>
    </font>
    <font>
      <b/>
      <sz val="10"/>
      <name val="Calibri"/>
      <family val="2"/>
      <scheme val="minor"/>
    </font>
    <font>
      <sz val="10"/>
      <color indexed="8"/>
      <name val="Arial"/>
      <family val="2"/>
    </font>
    <font>
      <sz val="9"/>
      <name val="Calibri"/>
      <family val="2"/>
    </font>
    <font>
      <sz val="8"/>
      <name val="Arial"/>
      <family val="2"/>
    </font>
    <font>
      <sz val="8"/>
      <color theme="1"/>
      <name val="Arial"/>
      <family val="2"/>
    </font>
    <font>
      <b/>
      <sz val="9"/>
      <name val="Corbel"/>
      <family val="2"/>
    </font>
    <font>
      <b/>
      <sz val="10"/>
      <name val="Corbel"/>
      <family val="2"/>
    </font>
    <font>
      <b/>
      <sz val="12"/>
      <name val="Corbel"/>
      <family val="2"/>
    </font>
    <font>
      <sz val="8"/>
      <name val="Calibri"/>
      <family val="2"/>
    </font>
    <font>
      <b/>
      <sz val="14"/>
      <name val="Corbel"/>
      <family val="2"/>
    </font>
    <font>
      <b/>
      <sz val="9"/>
      <color theme="1"/>
      <name val="Calibri"/>
      <family val="2"/>
      <scheme val="minor"/>
    </font>
    <font>
      <sz val="11"/>
      <name val="Calibri"/>
      <family val="2"/>
    </font>
    <font>
      <sz val="11"/>
      <name val="Arial"/>
      <family val="2"/>
    </font>
    <font>
      <b/>
      <sz val="11"/>
      <name val="Corbel"/>
      <family val="2"/>
    </font>
    <font>
      <b/>
      <sz val="8"/>
      <name val="Corbel"/>
      <family val="2"/>
    </font>
    <font>
      <b/>
      <sz val="14"/>
      <color theme="0"/>
      <name val="Corbel"/>
      <family val="2"/>
    </font>
    <font>
      <b/>
      <sz val="16"/>
      <color theme="7" tint="-0.499984740745262"/>
      <name val="Corbel"/>
      <family val="2"/>
    </font>
    <font>
      <b/>
      <sz val="16"/>
      <name val="Century Gothic"/>
      <family val="2"/>
    </font>
    <font>
      <b/>
      <sz val="13"/>
      <name val="Corbel"/>
      <family val="2"/>
    </font>
    <font>
      <b/>
      <sz val="11"/>
      <color theme="1"/>
      <name val="Calibri"/>
      <family val="2"/>
      <scheme val="minor"/>
    </font>
    <font>
      <b/>
      <sz val="11"/>
      <name val="Calibri"/>
      <family val="2"/>
    </font>
    <font>
      <sz val="12"/>
      <name val="Corbel"/>
      <family val="2"/>
    </font>
    <font>
      <b/>
      <sz val="10"/>
      <color theme="1"/>
      <name val="Calibri"/>
      <family val="2"/>
      <scheme val="minor"/>
    </font>
    <font>
      <b/>
      <sz val="12"/>
      <color theme="1"/>
      <name val="Calibri"/>
      <family val="2"/>
      <scheme val="minor"/>
    </font>
    <font>
      <sz val="8"/>
      <color theme="1"/>
      <name val="Calibri"/>
      <family val="2"/>
      <scheme val="minor"/>
    </font>
    <font>
      <b/>
      <sz val="9"/>
      <color theme="0"/>
      <name val="Corbel"/>
      <family val="2"/>
    </font>
    <font>
      <b/>
      <sz val="12"/>
      <color theme="0"/>
      <name val="Calibri"/>
      <family val="2"/>
      <scheme val="minor"/>
    </font>
    <font>
      <sz val="10"/>
      <color theme="1"/>
      <name val="Calibri"/>
      <family val="2"/>
      <scheme val="minor"/>
    </font>
    <font>
      <b/>
      <sz val="11"/>
      <color theme="0"/>
      <name val="Corbel"/>
      <family val="2"/>
    </font>
    <font>
      <sz val="10"/>
      <name val="Corbel"/>
      <family val="2"/>
    </font>
    <font>
      <b/>
      <sz val="8"/>
      <name val="Arial"/>
      <family val="2"/>
    </font>
  </fonts>
  <fills count="8">
    <fill>
      <patternFill patternType="none"/>
    </fill>
    <fill>
      <patternFill patternType="gray125"/>
    </fill>
    <fill>
      <patternFill patternType="solid">
        <fgColor theme="0"/>
        <bgColor indexed="64"/>
      </patternFill>
    </fill>
    <fill>
      <patternFill patternType="solid">
        <fgColor theme="7" tint="0.59999389629810485"/>
        <bgColor indexed="0"/>
      </patternFill>
    </fill>
    <fill>
      <patternFill patternType="solid">
        <fgColor theme="7" tint="0.59999389629810485"/>
        <bgColor indexed="64"/>
      </patternFill>
    </fill>
    <fill>
      <patternFill patternType="solid">
        <fgColor theme="7" tint="-0.499984740745262"/>
        <bgColor indexed="64"/>
      </patternFill>
    </fill>
    <fill>
      <patternFill patternType="solid">
        <fgColor theme="9"/>
        <bgColor indexed="64"/>
      </patternFill>
    </fill>
    <fill>
      <patternFill patternType="solid">
        <fgColor theme="7"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4" fillId="0" borderId="0"/>
  </cellStyleXfs>
  <cellXfs count="185">
    <xf numFmtId="0" fontId="0" fillId="0" borderId="0" xfId="0"/>
    <xf numFmtId="0" fontId="3" fillId="2" borderId="0" xfId="0" applyFont="1" applyFill="1" applyBorder="1" applyAlignment="1">
      <alignment vertical="top" wrapText="1" readingOrder="1"/>
    </xf>
    <xf numFmtId="0" fontId="0" fillId="0" borderId="1" xfId="0" applyBorder="1"/>
    <xf numFmtId="0" fontId="0" fillId="0" borderId="0" xfId="0" applyBorder="1"/>
    <xf numFmtId="0" fontId="7" fillId="0" borderId="0" xfId="0" applyFont="1" applyBorder="1"/>
    <xf numFmtId="3" fontId="7" fillId="0" borderId="0" xfId="0" applyNumberFormat="1" applyFont="1" applyBorder="1"/>
    <xf numFmtId="0" fontId="5" fillId="0" borderId="0" xfId="1" applyFont="1" applyFill="1" applyBorder="1" applyAlignment="1">
      <alignment horizontal="center" vertical="center"/>
    </xf>
    <xf numFmtId="0" fontId="5" fillId="0" borderId="0"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wrapText="1"/>
    </xf>
    <xf numFmtId="0" fontId="0" fillId="0" borderId="0" xfId="0" applyFill="1" applyBorder="1"/>
    <xf numFmtId="0" fontId="5" fillId="0" borderId="0" xfId="1" applyFont="1" applyFill="1" applyBorder="1" applyAlignment="1">
      <alignment vertical="center"/>
    </xf>
    <xf numFmtId="0" fontId="10" fillId="0" borderId="0" xfId="1" applyFont="1" applyFill="1" applyBorder="1" applyAlignment="1">
      <alignment horizontal="center" vertical="center" wrapText="1"/>
    </xf>
    <xf numFmtId="0" fontId="0" fillId="0" borderId="0" xfId="0" applyBorder="1" applyAlignment="1">
      <alignment horizontal="center"/>
    </xf>
    <xf numFmtId="0" fontId="0" fillId="0" borderId="1" xfId="0" applyFill="1" applyBorder="1"/>
    <xf numFmtId="1" fontId="2" fillId="2" borderId="0" xfId="0" applyNumberFormat="1" applyFont="1" applyFill="1" applyBorder="1" applyAlignment="1"/>
    <xf numFmtId="0" fontId="10" fillId="2" borderId="0" xfId="0" applyFont="1" applyFill="1" applyBorder="1" applyAlignment="1">
      <alignment horizontal="center" vertical="center" wrapText="1" readingOrder="1"/>
    </xf>
    <xf numFmtId="0" fontId="10" fillId="0" borderId="0" xfId="1" applyFont="1" applyFill="1" applyBorder="1" applyAlignment="1">
      <alignment vertical="center" wrapText="1"/>
    </xf>
    <xf numFmtId="49" fontId="0" fillId="0" borderId="1" xfId="0" applyNumberFormat="1" applyBorder="1" applyAlignment="1">
      <alignment horizontal="center"/>
    </xf>
    <xf numFmtId="0" fontId="0" fillId="0" borderId="1" xfId="0" applyNumberFormat="1" applyBorder="1" applyAlignment="1">
      <alignment horizontal="center"/>
    </xf>
    <xf numFmtId="0" fontId="0" fillId="0" borderId="1" xfId="0" applyNumberFormat="1" applyFill="1" applyBorder="1" applyAlignment="1">
      <alignment horizontal="center"/>
    </xf>
    <xf numFmtId="1" fontId="0" fillId="0" borderId="1" xfId="0" applyNumberFormat="1" applyBorder="1" applyAlignment="1">
      <alignment horizontal="center"/>
    </xf>
    <xf numFmtId="1" fontId="0" fillId="0" borderId="1" xfId="0" applyNumberFormat="1" applyFill="1" applyBorder="1" applyAlignment="1">
      <alignment horizontal="center"/>
    </xf>
    <xf numFmtId="0" fontId="0" fillId="0" borderId="1" xfId="0" applyBorder="1" applyAlignment="1">
      <alignment horizontal="center"/>
    </xf>
    <xf numFmtId="1" fontId="0" fillId="0" borderId="0" xfId="0" applyNumberFormat="1" applyBorder="1"/>
    <xf numFmtId="0" fontId="5" fillId="0" borderId="1" xfId="1" applyFont="1" applyFill="1" applyBorder="1" applyAlignment="1">
      <alignment horizontal="center" vertical="center" wrapText="1"/>
    </xf>
    <xf numFmtId="0" fontId="14" fillId="0" borderId="1"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5" fillId="0" borderId="1" xfId="0" applyFont="1" applyFill="1" applyBorder="1" applyAlignment="1">
      <alignment horizontal="center" vertical="center" wrapText="1"/>
    </xf>
    <xf numFmtId="1" fontId="15"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xf>
    <xf numFmtId="0" fontId="5" fillId="3" borderId="1" xfId="1" applyFont="1" applyFill="1" applyBorder="1" applyAlignment="1">
      <alignment horizontal="center" vertical="center"/>
    </xf>
    <xf numFmtId="0" fontId="5" fillId="3" borderId="1"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5" fillId="0" borderId="1" xfId="1" applyFont="1" applyFill="1" applyBorder="1" applyAlignment="1">
      <alignment horizontal="center" vertical="center"/>
    </xf>
    <xf numFmtId="0" fontId="8" fillId="0"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14" fillId="0" borderId="1" xfId="1" applyFont="1" applyFill="1" applyBorder="1" applyAlignment="1">
      <alignment horizontal="center" vertical="center"/>
    </xf>
    <xf numFmtId="0" fontId="8" fillId="0" borderId="0" xfId="1" applyFont="1" applyFill="1" applyBorder="1" applyAlignment="1">
      <alignment horizontal="justify" vertical="justify"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4" xfId="0" applyBorder="1"/>
    <xf numFmtId="0" fontId="10" fillId="2" borderId="0" xfId="0" applyFont="1" applyFill="1" applyBorder="1" applyAlignment="1">
      <alignment vertical="center" wrapText="1" readingOrder="1"/>
    </xf>
    <xf numFmtId="0" fontId="19" fillId="0" borderId="0" xfId="0" applyFont="1" applyFill="1" applyBorder="1" applyAlignment="1">
      <alignment horizontal="center" vertical="center" wrapText="1" readingOrder="1"/>
    </xf>
    <xf numFmtId="0" fontId="19" fillId="2" borderId="0" xfId="0" applyFont="1" applyFill="1" applyBorder="1" applyAlignment="1">
      <alignment vertical="center" wrapText="1" readingOrder="1"/>
    </xf>
    <xf numFmtId="0" fontId="6" fillId="3" borderId="1" xfId="1"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3" borderId="2" xfId="1" applyFont="1" applyFill="1" applyBorder="1" applyAlignment="1">
      <alignment horizontal="center" vertical="center" wrapText="1"/>
    </xf>
    <xf numFmtId="0" fontId="6" fillId="4" borderId="2" xfId="0" applyFont="1" applyFill="1" applyBorder="1" applyAlignment="1">
      <alignment horizontal="center" vertical="center" wrapText="1"/>
    </xf>
    <xf numFmtId="0" fontId="10" fillId="0" borderId="1" xfId="1" applyFont="1" applyFill="1" applyBorder="1" applyAlignment="1">
      <alignment horizontal="center" vertical="center" wrapText="1"/>
    </xf>
    <xf numFmtId="0" fontId="12" fillId="6" borderId="0" xfId="1" applyFont="1" applyFill="1" applyBorder="1" applyAlignment="1">
      <alignment horizontal="center" vertical="center" wrapText="1"/>
    </xf>
    <xf numFmtId="0" fontId="19" fillId="2" borderId="0" xfId="0" applyFont="1" applyFill="1" applyBorder="1" applyAlignment="1">
      <alignment horizontal="center" vertical="center" wrapText="1" readingOrder="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7" fillId="4" borderId="1" xfId="1" applyFont="1" applyFill="1" applyBorder="1" applyAlignment="1">
      <alignment horizontal="center" vertical="center" wrapText="1"/>
    </xf>
    <xf numFmtId="0" fontId="16" fillId="0" borderId="3" xfId="1" applyFont="1" applyFill="1" applyBorder="1" applyAlignment="1">
      <alignment horizontal="justify" vertical="center" wrapText="1"/>
    </xf>
    <xf numFmtId="0" fontId="16" fillId="0" borderId="0" xfId="1" applyFont="1" applyFill="1" applyBorder="1" applyAlignment="1">
      <alignment horizontal="justify" vertical="center" wrapText="1"/>
    </xf>
    <xf numFmtId="0" fontId="18" fillId="5" borderId="0" xfId="1" applyFont="1" applyFill="1" applyBorder="1" applyAlignment="1">
      <alignment horizontal="center" vertical="center" wrapText="1"/>
    </xf>
    <xf numFmtId="0" fontId="6" fillId="4" borderId="8" xfId="0" applyFont="1" applyFill="1" applyBorder="1" applyAlignment="1">
      <alignment horizontal="center" vertical="center" wrapText="1"/>
    </xf>
    <xf numFmtId="0" fontId="9" fillId="4" borderId="4" xfId="1" applyFont="1" applyFill="1" applyBorder="1" applyAlignment="1">
      <alignment horizontal="center" vertical="center" wrapText="1"/>
    </xf>
    <xf numFmtId="0" fontId="9" fillId="4"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1" fontId="20" fillId="2" borderId="0" xfId="0" applyNumberFormat="1" applyFont="1" applyFill="1" applyBorder="1" applyAlignment="1">
      <alignment horizontal="center" vertical="center"/>
    </xf>
    <xf numFmtId="0" fontId="21" fillId="2" borderId="0" xfId="0" applyFont="1" applyFill="1" applyBorder="1" applyAlignment="1">
      <alignment horizontal="center" vertical="center" wrapText="1" readingOrder="1"/>
    </xf>
    <xf numFmtId="0" fontId="6" fillId="3" borderId="2" xfId="1" applyFont="1" applyFill="1" applyBorder="1" applyAlignment="1">
      <alignment horizontal="center" vertical="center" wrapText="1"/>
    </xf>
    <xf numFmtId="0" fontId="6" fillId="3" borderId="4" xfId="1" applyFont="1" applyFill="1" applyBorder="1" applyAlignment="1">
      <alignment horizontal="center" vertical="center" wrapText="1"/>
    </xf>
    <xf numFmtId="0" fontId="6" fillId="3" borderId="8" xfId="1" applyFont="1" applyFill="1" applyBorder="1" applyAlignment="1">
      <alignment horizontal="center" vertical="center" wrapText="1"/>
    </xf>
    <xf numFmtId="0" fontId="13" fillId="4" borderId="1" xfId="0" applyFont="1" applyFill="1" applyBorder="1" applyAlignment="1">
      <alignment horizontal="center" vertical="center" textRotation="45"/>
    </xf>
    <xf numFmtId="0" fontId="6" fillId="3" borderId="1" xfId="1" applyFont="1" applyFill="1" applyBorder="1" applyAlignment="1">
      <alignment horizontal="center" vertical="center" wrapText="1"/>
    </xf>
    <xf numFmtId="0" fontId="6" fillId="4" borderId="1" xfId="0" applyFont="1" applyFill="1" applyBorder="1" applyAlignment="1">
      <alignment horizontal="center" vertical="center" wrapText="1"/>
    </xf>
    <xf numFmtId="0" fontId="10" fillId="0" borderId="5"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10" fillId="0" borderId="7" xfId="1" applyFont="1" applyFill="1" applyBorder="1" applyAlignment="1">
      <alignment horizontal="center" vertical="center" wrapText="1"/>
    </xf>
    <xf numFmtId="3" fontId="14" fillId="0" borderId="0" xfId="1" applyNumberFormat="1" applyFont="1" applyFill="1" applyBorder="1" applyAlignment="1">
      <alignment horizontal="center" vertical="center" wrapText="1"/>
    </xf>
    <xf numFmtId="3" fontId="23" fillId="0" borderId="1" xfId="1"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3" fontId="14" fillId="0" borderId="7" xfId="1" applyNumberFormat="1" applyFont="1" applyFill="1" applyBorder="1" applyAlignment="1">
      <alignment horizontal="center" vertical="center" wrapText="1"/>
    </xf>
    <xf numFmtId="3" fontId="14" fillId="0" borderId="5" xfId="1" applyNumberFormat="1" applyFont="1" applyFill="1" applyBorder="1" applyAlignment="1">
      <alignment horizontal="center" vertical="center" wrapText="1"/>
    </xf>
    <xf numFmtId="0" fontId="0" fillId="0" borderId="1" xfId="0" applyBorder="1" applyAlignment="1">
      <alignment horizontal="center" vertical="center"/>
    </xf>
    <xf numFmtId="0" fontId="8" fillId="0" borderId="1" xfId="1" applyFont="1" applyFill="1" applyBorder="1" applyAlignment="1">
      <alignment horizontal="center" vertical="center" wrapText="1"/>
    </xf>
    <xf numFmtId="0" fontId="0" fillId="0" borderId="7" xfId="0" applyFill="1" applyBorder="1" applyAlignment="1">
      <alignment horizontal="center"/>
    </xf>
    <xf numFmtId="0" fontId="0" fillId="0" borderId="5" xfId="0" applyFill="1" applyBorder="1" applyAlignment="1">
      <alignment horizontal="center"/>
    </xf>
    <xf numFmtId="0" fontId="8" fillId="0" borderId="0" xfId="1" applyFont="1" applyFill="1" applyBorder="1" applyAlignment="1">
      <alignment horizontal="center" vertical="center" wrapText="1"/>
    </xf>
    <xf numFmtId="0" fontId="8" fillId="7" borderId="1" xfId="1" applyFont="1" applyFill="1" applyBorder="1" applyAlignment="1">
      <alignment horizontal="center" vertical="center" wrapText="1"/>
    </xf>
    <xf numFmtId="0" fontId="9" fillId="7" borderId="1" xfId="1" applyFont="1" applyFill="1" applyBorder="1" applyAlignment="1">
      <alignment horizontal="center" vertical="center" wrapText="1"/>
    </xf>
    <xf numFmtId="0" fontId="10" fillId="0" borderId="0" xfId="1" applyFont="1" applyFill="1" applyBorder="1" applyAlignment="1">
      <alignment horizontal="center" vertical="justify" wrapText="1"/>
    </xf>
    <xf numFmtId="0" fontId="12" fillId="0" borderId="0" xfId="1" applyFont="1" applyFill="1" applyBorder="1" applyAlignment="1">
      <alignment vertical="center" wrapText="1"/>
    </xf>
    <xf numFmtId="0" fontId="8" fillId="0" borderId="0" xfId="1" applyFont="1" applyFill="1" applyBorder="1" applyAlignment="1">
      <alignment horizontal="center" vertical="justify" wrapText="1"/>
    </xf>
    <xf numFmtId="3" fontId="23" fillId="0" borderId="7" xfId="1" applyNumberFormat="1" applyFont="1" applyFill="1" applyBorder="1" applyAlignment="1">
      <alignment horizontal="center" vertical="center" wrapText="1"/>
    </xf>
    <xf numFmtId="3" fontId="23" fillId="0" borderId="5" xfId="1" applyNumberFormat="1" applyFont="1" applyFill="1" applyBorder="1" applyAlignment="1">
      <alignment horizontal="center" vertical="center" wrapText="1"/>
    </xf>
    <xf numFmtId="3" fontId="14"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justify" wrapText="1"/>
    </xf>
    <xf numFmtId="0" fontId="12" fillId="0" borderId="0" xfId="1" applyFont="1" applyFill="1" applyBorder="1" applyAlignment="1">
      <alignment horizontal="center" vertical="center" wrapText="1"/>
    </xf>
    <xf numFmtId="0" fontId="23" fillId="0" borderId="0"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23" fillId="0" borderId="1" xfId="1" applyFont="1" applyFill="1" applyBorder="1" applyAlignment="1">
      <alignment horizontal="center" vertical="center" wrapText="1"/>
    </xf>
    <xf numFmtId="0" fontId="23" fillId="0" borderId="1" xfId="1" applyFont="1" applyFill="1" applyBorder="1" applyAlignment="1">
      <alignment horizontal="center" vertical="center" wrapText="1"/>
    </xf>
    <xf numFmtId="0" fontId="14" fillId="0" borderId="1" xfId="1" applyFont="1" applyFill="1" applyBorder="1" applyAlignment="1">
      <alignment horizontal="center" vertical="center" wrapText="1"/>
    </xf>
    <xf numFmtId="0" fontId="23" fillId="7" borderId="1" xfId="1" applyFont="1" applyFill="1" applyBorder="1" applyAlignment="1">
      <alignment horizontal="center" vertical="center" wrapText="1"/>
    </xf>
    <xf numFmtId="0" fontId="23" fillId="7" borderId="1" xfId="1" applyFont="1" applyFill="1" applyBorder="1" applyAlignment="1">
      <alignment horizontal="center" vertical="center" wrapText="1"/>
    </xf>
    <xf numFmtId="0" fontId="16" fillId="7" borderId="1" xfId="1" applyFont="1" applyFill="1" applyBorder="1" applyAlignment="1">
      <alignment horizontal="center" vertical="center" wrapText="1"/>
    </xf>
    <xf numFmtId="0" fontId="10" fillId="0" borderId="0" xfId="1" applyFont="1" applyFill="1" applyBorder="1" applyAlignment="1">
      <alignment horizontal="justify" vertical="center" wrapText="1"/>
    </xf>
    <xf numFmtId="0" fontId="23" fillId="0" borderId="7" xfId="1" applyFont="1" applyFill="1" applyBorder="1" applyAlignment="1">
      <alignment horizontal="center" vertical="center" wrapText="1"/>
    </xf>
    <xf numFmtId="1" fontId="23" fillId="0" borderId="5" xfId="1" applyNumberFormat="1" applyFont="1" applyFill="1" applyBorder="1" applyAlignment="1">
      <alignment horizontal="center" vertical="center" wrapText="1"/>
    </xf>
    <xf numFmtId="0" fontId="14" fillId="0" borderId="0" xfId="1" applyFont="1" applyFill="1" applyBorder="1" applyAlignment="1">
      <alignment horizontal="center" vertical="center" wrapText="1"/>
    </xf>
    <xf numFmtId="1" fontId="14" fillId="0" borderId="7" xfId="1" applyNumberFormat="1" applyFont="1" applyFill="1" applyBorder="1" applyAlignment="1">
      <alignment horizontal="center" vertical="center" wrapText="1"/>
    </xf>
    <xf numFmtId="1" fontId="14" fillId="0" borderId="5" xfId="1" applyNumberFormat="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7" borderId="1" xfId="1" applyFont="1" applyFill="1" applyBorder="1" applyAlignment="1">
      <alignment horizontal="center" vertical="center" wrapText="1"/>
    </xf>
    <xf numFmtId="0" fontId="10" fillId="7" borderId="1" xfId="1" applyFont="1" applyFill="1" applyBorder="1" applyAlignment="1">
      <alignment horizontal="center" vertical="center" wrapText="1"/>
    </xf>
    <xf numFmtId="0" fontId="10" fillId="0" borderId="0" xfId="1" applyFont="1" applyFill="1" applyBorder="1" applyAlignment="1">
      <alignment horizontal="center" vertical="center"/>
    </xf>
    <xf numFmtId="0" fontId="10" fillId="0" borderId="0" xfId="1" applyFont="1" applyFill="1" applyBorder="1" applyAlignment="1">
      <alignment horizontal="center" vertical="center"/>
    </xf>
    <xf numFmtId="0" fontId="6" fillId="0" borderId="0" xfId="0" applyFont="1" applyFill="1" applyBorder="1" applyAlignment="1">
      <alignment vertical="center" wrapText="1"/>
    </xf>
    <xf numFmtId="0" fontId="24" fillId="0" borderId="0" xfId="0" applyFont="1" applyFill="1" applyBorder="1" applyAlignment="1">
      <alignment horizontal="center" vertical="center" wrapText="1"/>
    </xf>
    <xf numFmtId="3" fontId="22" fillId="0" borderId="0" xfId="0" applyNumberFormat="1" applyFont="1" applyFill="1" applyBorder="1" applyAlignment="1">
      <alignment horizontal="center" vertical="center"/>
    </xf>
    <xf numFmtId="3" fontId="0" fillId="0" borderId="0" xfId="0" applyNumberFormat="1" applyFill="1" applyBorder="1" applyAlignment="1">
      <alignment horizontal="center" vertical="center"/>
    </xf>
    <xf numFmtId="0" fontId="0" fillId="0" borderId="0" xfId="0" applyFill="1" applyBorder="1" applyAlignment="1">
      <alignment horizontal="center" vertical="center"/>
    </xf>
    <xf numFmtId="3" fontId="22" fillId="0" borderId="1" xfId="0" applyNumberFormat="1" applyFont="1" applyFill="1" applyBorder="1" applyAlignment="1">
      <alignment horizontal="center" vertical="center"/>
    </xf>
    <xf numFmtId="3" fontId="0" fillId="0" borderId="1" xfId="0" applyNumberFormat="1" applyFill="1" applyBorder="1" applyAlignment="1">
      <alignment horizontal="center" vertical="center"/>
    </xf>
    <xf numFmtId="0" fontId="25" fillId="7" borderId="1" xfId="0" applyFont="1" applyFill="1" applyBorder="1" applyAlignment="1">
      <alignment horizontal="center" vertical="center" wrapText="1"/>
    </xf>
    <xf numFmtId="0" fontId="22" fillId="7" borderId="1" xfId="0" applyFont="1" applyFill="1" applyBorder="1" applyAlignment="1">
      <alignment horizontal="center" vertical="center" wrapText="1"/>
    </xf>
    <xf numFmtId="0" fontId="22" fillId="7" borderId="1" xfId="0" applyFont="1" applyFill="1" applyBorder="1" applyAlignment="1">
      <alignment horizontal="center" vertical="center"/>
    </xf>
    <xf numFmtId="0" fontId="22" fillId="7" borderId="1"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 xfId="0" applyFont="1" applyBorder="1" applyAlignment="1">
      <alignment horizontal="center" vertical="center"/>
    </xf>
    <xf numFmtId="0" fontId="24" fillId="0" borderId="0" xfId="1" applyFont="1" applyFill="1" applyBorder="1" applyAlignment="1">
      <alignment vertical="center" wrapText="1"/>
    </xf>
    <xf numFmtId="0" fontId="24" fillId="0" borderId="0" xfId="1" applyFont="1" applyFill="1" applyBorder="1" applyAlignment="1">
      <alignment horizontal="justify" vertical="center" wrapText="1"/>
    </xf>
    <xf numFmtId="0" fontId="18" fillId="0" borderId="0" xfId="1" applyFont="1" applyFill="1" applyBorder="1" applyAlignment="1">
      <alignment vertical="center" wrapText="1"/>
    </xf>
    <xf numFmtId="0" fontId="10" fillId="2" borderId="0" xfId="0" applyFont="1" applyFill="1" applyBorder="1" applyAlignment="1">
      <alignment horizontal="center" vertical="center" wrapText="1" readingOrder="1"/>
    </xf>
    <xf numFmtId="1" fontId="20" fillId="2" borderId="0" xfId="0" applyNumberFormat="1" applyFont="1" applyFill="1" applyBorder="1" applyAlignment="1">
      <alignment vertical="center"/>
    </xf>
    <xf numFmtId="0" fontId="27" fillId="0" borderId="7"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8" fillId="5" borderId="1" xfId="1" applyFont="1" applyFill="1" applyBorder="1" applyAlignment="1">
      <alignment horizontal="center" vertical="justify" wrapText="1"/>
    </xf>
    <xf numFmtId="3" fontId="23" fillId="0" borderId="1" xfId="1" applyNumberFormat="1" applyFont="1" applyFill="1" applyBorder="1" applyAlignment="1">
      <alignment horizontal="center" vertical="center" wrapText="1"/>
    </xf>
    <xf numFmtId="3" fontId="14" fillId="0" borderId="1" xfId="1" applyNumberFormat="1" applyFont="1" applyFill="1" applyBorder="1" applyAlignment="1">
      <alignment horizontal="center" vertical="center" wrapText="1"/>
    </xf>
    <xf numFmtId="0" fontId="24" fillId="0" borderId="0" xfId="0" applyFont="1" applyFill="1" applyBorder="1" applyAlignment="1">
      <alignment horizontal="justify" vertical="center" wrapText="1"/>
    </xf>
    <xf numFmtId="0" fontId="22" fillId="0" borderId="1"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5" xfId="0" applyFont="1" applyFill="1" applyBorder="1" applyAlignment="1">
      <alignment horizontal="center" vertical="center"/>
    </xf>
    <xf numFmtId="0" fontId="0" fillId="0" borderId="7" xfId="0" applyFill="1" applyBorder="1" applyAlignment="1">
      <alignment horizontal="center" vertical="center"/>
    </xf>
    <xf numFmtId="0" fontId="0" fillId="0" borderId="5" xfId="0" applyFill="1" applyBorder="1" applyAlignment="1">
      <alignment horizontal="center" vertical="center"/>
    </xf>
    <xf numFmtId="0" fontId="27" fillId="4" borderId="1" xfId="0" applyFont="1" applyFill="1" applyBorder="1" applyAlignment="1">
      <alignment horizontal="center" vertical="center" wrapText="1"/>
    </xf>
    <xf numFmtId="0" fontId="0" fillId="0" borderId="1" xfId="0" applyFill="1" applyBorder="1" applyAlignment="1">
      <alignment horizontal="center"/>
    </xf>
    <xf numFmtId="0" fontId="22" fillId="7" borderId="7" xfId="0" applyFont="1" applyFill="1" applyBorder="1" applyAlignment="1">
      <alignment horizontal="center" vertical="center"/>
    </xf>
    <xf numFmtId="0" fontId="22" fillId="7" borderId="5" xfId="0" applyFont="1" applyFill="1" applyBorder="1" applyAlignment="1">
      <alignment horizontal="center" vertical="center"/>
    </xf>
    <xf numFmtId="0" fontId="22" fillId="7" borderId="9" xfId="0" applyFont="1" applyFill="1" applyBorder="1" applyAlignment="1">
      <alignment horizontal="center" vertical="center" wrapText="1"/>
    </xf>
    <xf numFmtId="0" fontId="22" fillId="0" borderId="0" xfId="0" applyFont="1" applyFill="1" applyBorder="1" applyAlignment="1">
      <alignment horizontal="center" vertical="center"/>
    </xf>
    <xf numFmtId="0" fontId="22" fillId="0" borderId="0" xfId="0" applyFont="1" applyFill="1" applyBorder="1" applyAlignment="1">
      <alignment horizontal="center" vertical="center" wrapText="1"/>
    </xf>
    <xf numFmtId="0" fontId="22" fillId="7" borderId="3" xfId="0" applyFont="1" applyFill="1" applyBorder="1" applyAlignment="1">
      <alignment horizontal="center" vertical="center" wrapText="1"/>
    </xf>
    <xf numFmtId="0" fontId="29" fillId="5" borderId="1" xfId="0" applyFont="1" applyFill="1" applyBorder="1" applyAlignment="1">
      <alignment horizontal="center" vertical="center"/>
    </xf>
    <xf numFmtId="0" fontId="29" fillId="5" borderId="7" xfId="0" applyFont="1" applyFill="1" applyBorder="1" applyAlignment="1">
      <alignment horizontal="center" vertical="center"/>
    </xf>
    <xf numFmtId="0" fontId="29" fillId="5" borderId="6"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30" fillId="0" borderId="7" xfId="0" applyFont="1" applyBorder="1" applyAlignment="1">
      <alignment horizontal="center" vertical="center" wrapText="1"/>
    </xf>
    <xf numFmtId="0" fontId="30" fillId="0" borderId="5" xfId="0" applyFont="1" applyBorder="1" applyAlignment="1">
      <alignment horizontal="center" vertical="center" wrapText="1"/>
    </xf>
    <xf numFmtId="0" fontId="27" fillId="0" borderId="1" xfId="0" applyFont="1" applyFill="1" applyBorder="1" applyAlignment="1">
      <alignment horizontal="center" vertical="center" wrapText="1"/>
    </xf>
    <xf numFmtId="0" fontId="22" fillId="7" borderId="7" xfId="0" applyFont="1" applyFill="1" applyBorder="1" applyAlignment="1">
      <alignment horizontal="center" vertical="center"/>
    </xf>
    <xf numFmtId="0" fontId="22" fillId="7" borderId="5" xfId="0" applyFont="1" applyFill="1" applyBorder="1" applyAlignment="1">
      <alignment horizontal="center" vertical="center"/>
    </xf>
    <xf numFmtId="3" fontId="23" fillId="0" borderId="0" xfId="1" applyNumberFormat="1" applyFont="1" applyFill="1" applyBorder="1" applyAlignment="1">
      <alignment horizontal="center" vertical="center" wrapText="1"/>
    </xf>
    <xf numFmtId="0" fontId="30" fillId="0" borderId="1" xfId="0" applyFont="1" applyBorder="1" applyAlignment="1">
      <alignment horizontal="center" vertical="center" wrapText="1"/>
    </xf>
    <xf numFmtId="3" fontId="14" fillId="0" borderId="0" xfId="1" applyNumberFormat="1"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applyAlignment="1">
      <alignment horizontal="center"/>
    </xf>
    <xf numFmtId="0" fontId="28" fillId="0" borderId="0" xfId="1" applyFont="1" applyFill="1" applyBorder="1" applyAlignment="1">
      <alignment horizontal="center" vertical="justify" wrapText="1"/>
    </xf>
    <xf numFmtId="0" fontId="0" fillId="0" borderId="0" xfId="0" applyAlignment="1">
      <alignment horizontal="center" vertical="center"/>
    </xf>
    <xf numFmtId="0" fontId="0" fillId="0" borderId="0" xfId="0" applyBorder="1" applyAlignment="1">
      <alignment horizontal="center" vertical="center"/>
    </xf>
    <xf numFmtId="0" fontId="31" fillId="5" borderId="1" xfId="1" applyFont="1" applyFill="1" applyBorder="1" applyAlignment="1">
      <alignment horizontal="center" vertical="justify" wrapText="1"/>
    </xf>
    <xf numFmtId="0" fontId="32" fillId="0" borderId="0" xfId="0" applyFont="1" applyFill="1" applyBorder="1" applyAlignment="1">
      <alignment horizontal="justify" vertical="center" wrapText="1"/>
    </xf>
    <xf numFmtId="0" fontId="33" fillId="4" borderId="1" xfId="0" applyFont="1" applyFill="1" applyBorder="1" applyAlignment="1">
      <alignment horizontal="center" vertical="center" wrapText="1"/>
    </xf>
    <xf numFmtId="0" fontId="0" fillId="0" borderId="2" xfId="0" applyFill="1" applyBorder="1"/>
    <xf numFmtId="0" fontId="25" fillId="7" borderId="4"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22" fillId="7" borderId="1" xfId="0" applyFont="1" applyFill="1" applyBorder="1" applyAlignment="1">
      <alignment horizontal="center" vertical="center" wrapText="1"/>
    </xf>
    <xf numFmtId="0" fontId="25" fillId="7" borderId="2" xfId="0" applyFont="1" applyFill="1" applyBorder="1" applyAlignment="1">
      <alignment horizontal="center" vertical="center" wrapText="1"/>
    </xf>
    <xf numFmtId="0" fontId="22" fillId="7" borderId="2" xfId="0" applyFont="1" applyFill="1" applyBorder="1" applyAlignment="1">
      <alignment horizontal="center" vertical="center" wrapText="1"/>
    </xf>
    <xf numFmtId="0" fontId="29" fillId="5" borderId="10" xfId="0" applyFont="1" applyFill="1" applyBorder="1" applyAlignment="1">
      <alignment horizontal="center" vertical="center"/>
    </xf>
    <xf numFmtId="0" fontId="29" fillId="5" borderId="9" xfId="0" applyFont="1" applyFill="1" applyBorder="1" applyAlignment="1">
      <alignment horizontal="center" vertical="center"/>
    </xf>
    <xf numFmtId="0" fontId="29" fillId="5" borderId="11" xfId="0" applyFont="1" applyFill="1" applyBorder="1" applyAlignment="1">
      <alignment horizontal="center" vertical="center"/>
    </xf>
    <xf numFmtId="0" fontId="7" fillId="0" borderId="0" xfId="0" applyFont="1" applyBorder="1" applyAlignment="1">
      <alignment horizontal="center" vertical="center"/>
    </xf>
    <xf numFmtId="0" fontId="1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cellXfs>
  <cellStyles count="2">
    <cellStyle name="Normal" xfId="0" builtinId="0"/>
    <cellStyle name="Normal_Municipios"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png"/><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png"/><Relationship Id="rId16" Type="http://schemas.openxmlformats.org/officeDocument/2006/relationships/image" Target="../media/image16.emf"/><Relationship Id="rId20" Type="http://schemas.openxmlformats.org/officeDocument/2006/relationships/image" Target="../media/image20.png"/><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png"/><Relationship Id="rId9" Type="http://schemas.openxmlformats.org/officeDocument/2006/relationships/image" Target="../media/image9.emf"/><Relationship Id="rId14" Type="http://schemas.openxmlformats.org/officeDocument/2006/relationships/image" Target="../media/image14.emf"/></Relationships>
</file>

<file path=xl/drawings/_rels/drawing2.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3" Type="http://schemas.openxmlformats.org/officeDocument/2006/relationships/image" Target="../media/image2.png"/><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 Type="http://schemas.openxmlformats.org/officeDocument/2006/relationships/image" Target="../media/image20.png"/><Relationship Id="rId16" Type="http://schemas.openxmlformats.org/officeDocument/2006/relationships/image" Target="../media/image15.emf"/><Relationship Id="rId20" Type="http://schemas.openxmlformats.org/officeDocument/2006/relationships/image" Target="../media/image19.emf"/><Relationship Id="rId1" Type="http://schemas.openxmlformats.org/officeDocument/2006/relationships/image" Target="../media/image1.emf"/><Relationship Id="rId6" Type="http://schemas.openxmlformats.org/officeDocument/2006/relationships/image" Target="../media/image5.emf"/><Relationship Id="rId11" Type="http://schemas.openxmlformats.org/officeDocument/2006/relationships/image" Target="../media/image10.emf"/><Relationship Id="rId5" Type="http://schemas.openxmlformats.org/officeDocument/2006/relationships/image" Target="../media/image4.png"/><Relationship Id="rId15" Type="http://schemas.openxmlformats.org/officeDocument/2006/relationships/image" Target="../media/image14.emf"/><Relationship Id="rId10" Type="http://schemas.openxmlformats.org/officeDocument/2006/relationships/image" Target="../media/image9.emf"/><Relationship Id="rId19" Type="http://schemas.openxmlformats.org/officeDocument/2006/relationships/image" Target="../media/image18.emf"/><Relationship Id="rId4" Type="http://schemas.openxmlformats.org/officeDocument/2006/relationships/image" Target="../media/image3.png"/><Relationship Id="rId9" Type="http://schemas.openxmlformats.org/officeDocument/2006/relationships/image" Target="../media/image8.emf"/><Relationship Id="rId14" Type="http://schemas.openxmlformats.org/officeDocument/2006/relationships/image" Target="../media/image13.emf"/></Relationships>
</file>

<file path=xl/drawings/_rels/drawing3.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3" Type="http://schemas.openxmlformats.org/officeDocument/2006/relationships/image" Target="../media/image2.png"/><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 Type="http://schemas.openxmlformats.org/officeDocument/2006/relationships/image" Target="../media/image20.png"/><Relationship Id="rId16" Type="http://schemas.openxmlformats.org/officeDocument/2006/relationships/image" Target="../media/image15.emf"/><Relationship Id="rId20" Type="http://schemas.openxmlformats.org/officeDocument/2006/relationships/image" Target="../media/image19.emf"/><Relationship Id="rId1" Type="http://schemas.openxmlformats.org/officeDocument/2006/relationships/image" Target="../media/image1.emf"/><Relationship Id="rId6" Type="http://schemas.openxmlformats.org/officeDocument/2006/relationships/image" Target="../media/image5.emf"/><Relationship Id="rId11" Type="http://schemas.openxmlformats.org/officeDocument/2006/relationships/image" Target="../media/image10.emf"/><Relationship Id="rId5" Type="http://schemas.openxmlformats.org/officeDocument/2006/relationships/image" Target="../media/image4.png"/><Relationship Id="rId15" Type="http://schemas.openxmlformats.org/officeDocument/2006/relationships/image" Target="../media/image14.emf"/><Relationship Id="rId10" Type="http://schemas.openxmlformats.org/officeDocument/2006/relationships/image" Target="../media/image9.emf"/><Relationship Id="rId19" Type="http://schemas.openxmlformats.org/officeDocument/2006/relationships/image" Target="../media/image18.emf"/><Relationship Id="rId4" Type="http://schemas.openxmlformats.org/officeDocument/2006/relationships/image" Target="../media/image3.png"/><Relationship Id="rId9" Type="http://schemas.openxmlformats.org/officeDocument/2006/relationships/image" Target="../media/image8.emf"/><Relationship Id="rId14" Type="http://schemas.openxmlformats.org/officeDocument/2006/relationships/image" Target="../media/image13.emf"/></Relationships>
</file>

<file path=xl/drawings/_rels/drawing4.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3" Type="http://schemas.openxmlformats.org/officeDocument/2006/relationships/image" Target="../media/image2.png"/><Relationship Id="rId21" Type="http://schemas.openxmlformats.org/officeDocument/2006/relationships/image" Target="../media/image2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 Type="http://schemas.openxmlformats.org/officeDocument/2006/relationships/image" Target="../media/image20.png"/><Relationship Id="rId16" Type="http://schemas.openxmlformats.org/officeDocument/2006/relationships/image" Target="../media/image15.emf"/><Relationship Id="rId20" Type="http://schemas.openxmlformats.org/officeDocument/2006/relationships/image" Target="../media/image19.emf"/><Relationship Id="rId1" Type="http://schemas.openxmlformats.org/officeDocument/2006/relationships/image" Target="../media/image1.emf"/><Relationship Id="rId6" Type="http://schemas.openxmlformats.org/officeDocument/2006/relationships/image" Target="../media/image5.emf"/><Relationship Id="rId11" Type="http://schemas.openxmlformats.org/officeDocument/2006/relationships/image" Target="../media/image10.emf"/><Relationship Id="rId5" Type="http://schemas.openxmlformats.org/officeDocument/2006/relationships/image" Target="../media/image4.png"/><Relationship Id="rId15" Type="http://schemas.openxmlformats.org/officeDocument/2006/relationships/image" Target="../media/image14.emf"/><Relationship Id="rId10" Type="http://schemas.openxmlformats.org/officeDocument/2006/relationships/image" Target="../media/image9.emf"/><Relationship Id="rId19" Type="http://schemas.openxmlformats.org/officeDocument/2006/relationships/image" Target="../media/image18.emf"/><Relationship Id="rId4" Type="http://schemas.openxmlformats.org/officeDocument/2006/relationships/image" Target="../media/image3.png"/><Relationship Id="rId9" Type="http://schemas.openxmlformats.org/officeDocument/2006/relationships/image" Target="../media/image8.emf"/><Relationship Id="rId14" Type="http://schemas.openxmlformats.org/officeDocument/2006/relationships/image" Target="../media/image13.emf"/></Relationships>
</file>

<file path=xl/drawings/_rels/drawing5.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3" Type="http://schemas.openxmlformats.org/officeDocument/2006/relationships/image" Target="../media/image2.png"/><Relationship Id="rId7" Type="http://schemas.openxmlformats.org/officeDocument/2006/relationships/image" Target="../media/image6.emf"/><Relationship Id="rId12" Type="http://schemas.openxmlformats.org/officeDocument/2006/relationships/image" Target="../media/image11.emf"/><Relationship Id="rId2" Type="http://schemas.openxmlformats.org/officeDocument/2006/relationships/image" Target="../media/image20.png"/><Relationship Id="rId1" Type="http://schemas.openxmlformats.org/officeDocument/2006/relationships/image" Target="../media/image1.emf"/><Relationship Id="rId6" Type="http://schemas.openxmlformats.org/officeDocument/2006/relationships/image" Target="../media/image5.emf"/><Relationship Id="rId11" Type="http://schemas.openxmlformats.org/officeDocument/2006/relationships/image" Target="../media/image10.emf"/><Relationship Id="rId5" Type="http://schemas.openxmlformats.org/officeDocument/2006/relationships/image" Target="../media/image4.png"/><Relationship Id="rId10" Type="http://schemas.openxmlformats.org/officeDocument/2006/relationships/image" Target="../media/image9.emf"/><Relationship Id="rId4" Type="http://schemas.openxmlformats.org/officeDocument/2006/relationships/image" Target="../media/image3.png"/><Relationship Id="rId9" Type="http://schemas.openxmlformats.org/officeDocument/2006/relationships/image" Target="../media/image8.emf"/><Relationship Id="rId14" Type="http://schemas.openxmlformats.org/officeDocument/2006/relationships/image" Target="../media/image13.emf"/></Relationships>
</file>

<file path=xl/drawings/_rels/drawing6.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3" Type="http://schemas.openxmlformats.org/officeDocument/2006/relationships/image" Target="../media/image2.png"/><Relationship Id="rId21" Type="http://schemas.openxmlformats.org/officeDocument/2006/relationships/image" Target="../media/image22.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 Type="http://schemas.openxmlformats.org/officeDocument/2006/relationships/image" Target="../media/image20.png"/><Relationship Id="rId16" Type="http://schemas.openxmlformats.org/officeDocument/2006/relationships/image" Target="../media/image15.emf"/><Relationship Id="rId20" Type="http://schemas.openxmlformats.org/officeDocument/2006/relationships/image" Target="../media/image19.emf"/><Relationship Id="rId1" Type="http://schemas.openxmlformats.org/officeDocument/2006/relationships/image" Target="../media/image1.emf"/><Relationship Id="rId6" Type="http://schemas.openxmlformats.org/officeDocument/2006/relationships/image" Target="../media/image5.emf"/><Relationship Id="rId11" Type="http://schemas.openxmlformats.org/officeDocument/2006/relationships/image" Target="../media/image10.emf"/><Relationship Id="rId5" Type="http://schemas.openxmlformats.org/officeDocument/2006/relationships/image" Target="../media/image4.png"/><Relationship Id="rId15" Type="http://schemas.openxmlformats.org/officeDocument/2006/relationships/image" Target="../media/image14.emf"/><Relationship Id="rId10" Type="http://schemas.openxmlformats.org/officeDocument/2006/relationships/image" Target="../media/image9.emf"/><Relationship Id="rId19" Type="http://schemas.openxmlformats.org/officeDocument/2006/relationships/image" Target="../media/image18.emf"/><Relationship Id="rId4" Type="http://schemas.openxmlformats.org/officeDocument/2006/relationships/image" Target="../media/image3.png"/><Relationship Id="rId9" Type="http://schemas.openxmlformats.org/officeDocument/2006/relationships/image" Target="../media/image8.emf"/><Relationship Id="rId14"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xdr:twoCellAnchor editAs="oneCell">
    <xdr:from>
      <xdr:col>11</xdr:col>
      <xdr:colOff>71438</xdr:colOff>
      <xdr:row>9</xdr:row>
      <xdr:rowOff>185738</xdr:rowOff>
    </xdr:from>
    <xdr:to>
      <xdr:col>11</xdr:col>
      <xdr:colOff>309563</xdr:colOff>
      <xdr:row>9</xdr:row>
      <xdr:rowOff>185738</xdr:rowOff>
    </xdr:to>
    <xdr:pic>
      <xdr:nvPicPr>
        <xdr:cNvPr id="3"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4519613" y="2490788"/>
          <a:ext cx="238125" cy="0"/>
        </a:xfrm>
        <a:prstGeom prst="rect">
          <a:avLst/>
        </a:prstGeom>
        <a:noFill/>
      </xdr:spPr>
    </xdr:pic>
    <xdr:clientData/>
  </xdr:twoCellAnchor>
  <xdr:twoCellAnchor editAs="oneCell">
    <xdr:from>
      <xdr:col>2</xdr:col>
      <xdr:colOff>132671</xdr:colOff>
      <xdr:row>9</xdr:row>
      <xdr:rowOff>128587</xdr:rowOff>
    </xdr:from>
    <xdr:to>
      <xdr:col>2</xdr:col>
      <xdr:colOff>308884</xdr:colOff>
      <xdr:row>9</xdr:row>
      <xdr:rowOff>304800</xdr:rowOff>
    </xdr:to>
    <xdr:pic>
      <xdr:nvPicPr>
        <xdr:cNvPr id="4" name="Picture 10"/>
        <xdr:cNvPicPr>
          <a:picLocks noChangeAspect="1" noChangeArrowheads="1"/>
        </xdr:cNvPicPr>
      </xdr:nvPicPr>
      <xdr:blipFill>
        <a:blip xmlns:r="http://schemas.openxmlformats.org/officeDocument/2006/relationships" r:embed="rId2" cstate="print"/>
        <a:srcRect/>
        <a:stretch>
          <a:fillRect/>
        </a:stretch>
      </xdr:blipFill>
      <xdr:spPr bwMode="auto">
        <a:xfrm>
          <a:off x="504146" y="2433637"/>
          <a:ext cx="176213" cy="176213"/>
        </a:xfrm>
        <a:prstGeom prst="rect">
          <a:avLst/>
        </a:prstGeom>
        <a:noFill/>
        <a:ln w="1">
          <a:noFill/>
          <a:miter lim="800000"/>
          <a:headEnd/>
          <a:tailEnd type="none" w="med" len="med"/>
        </a:ln>
        <a:effectLst/>
      </xdr:spPr>
    </xdr:pic>
    <xdr:clientData/>
  </xdr:twoCellAnchor>
  <xdr:twoCellAnchor editAs="oneCell">
    <xdr:from>
      <xdr:col>3</xdr:col>
      <xdr:colOff>128591</xdr:colOff>
      <xdr:row>9</xdr:row>
      <xdr:rowOff>128589</xdr:rowOff>
    </xdr:from>
    <xdr:to>
      <xdr:col>3</xdr:col>
      <xdr:colOff>304802</xdr:colOff>
      <xdr:row>9</xdr:row>
      <xdr:rowOff>304800</xdr:rowOff>
    </xdr:to>
    <xdr:pic>
      <xdr:nvPicPr>
        <xdr:cNvPr id="5" name="Picture 13"/>
        <xdr:cNvPicPr>
          <a:picLocks noChangeAspect="1" noChangeArrowheads="1"/>
        </xdr:cNvPicPr>
      </xdr:nvPicPr>
      <xdr:blipFill>
        <a:blip xmlns:r="http://schemas.openxmlformats.org/officeDocument/2006/relationships" r:embed="rId3" cstate="print"/>
        <a:srcRect/>
        <a:stretch>
          <a:fillRect/>
        </a:stretch>
      </xdr:blipFill>
      <xdr:spPr bwMode="auto">
        <a:xfrm>
          <a:off x="957266" y="2433639"/>
          <a:ext cx="176211" cy="176211"/>
        </a:xfrm>
        <a:prstGeom prst="rect">
          <a:avLst/>
        </a:prstGeom>
        <a:noFill/>
        <a:ln w="1">
          <a:noFill/>
          <a:miter lim="800000"/>
          <a:headEnd/>
          <a:tailEnd type="none" w="med" len="med"/>
        </a:ln>
        <a:effectLst/>
      </xdr:spPr>
    </xdr:pic>
    <xdr:clientData/>
  </xdr:twoCellAnchor>
  <xdr:twoCellAnchor editAs="oneCell">
    <xdr:from>
      <xdr:col>4</xdr:col>
      <xdr:colOff>171453</xdr:colOff>
      <xdr:row>9</xdr:row>
      <xdr:rowOff>133351</xdr:rowOff>
    </xdr:from>
    <xdr:to>
      <xdr:col>4</xdr:col>
      <xdr:colOff>347665</xdr:colOff>
      <xdr:row>9</xdr:row>
      <xdr:rowOff>309563</xdr:rowOff>
    </xdr:to>
    <xdr:pic>
      <xdr:nvPicPr>
        <xdr:cNvPr id="6" name="Picture 14"/>
        <xdr:cNvPicPr>
          <a:picLocks noChangeAspect="1" noChangeArrowheads="1"/>
        </xdr:cNvPicPr>
      </xdr:nvPicPr>
      <xdr:blipFill>
        <a:blip xmlns:r="http://schemas.openxmlformats.org/officeDocument/2006/relationships" r:embed="rId4" cstate="print"/>
        <a:srcRect/>
        <a:stretch>
          <a:fillRect/>
        </a:stretch>
      </xdr:blipFill>
      <xdr:spPr bwMode="auto">
        <a:xfrm>
          <a:off x="1447803" y="2438401"/>
          <a:ext cx="176212" cy="176212"/>
        </a:xfrm>
        <a:prstGeom prst="rect">
          <a:avLst/>
        </a:prstGeom>
        <a:noFill/>
        <a:ln w="1">
          <a:noFill/>
          <a:miter lim="800000"/>
          <a:headEnd/>
          <a:tailEnd type="none" w="med" len="med"/>
        </a:ln>
        <a:effectLst/>
      </xdr:spPr>
    </xdr:pic>
    <xdr:clientData/>
  </xdr:twoCellAnchor>
  <xdr:twoCellAnchor editAs="oneCell">
    <xdr:from>
      <xdr:col>5</xdr:col>
      <xdr:colOff>155121</xdr:colOff>
      <xdr:row>9</xdr:row>
      <xdr:rowOff>128587</xdr:rowOff>
    </xdr:from>
    <xdr:to>
      <xdr:col>5</xdr:col>
      <xdr:colOff>345621</xdr:colOff>
      <xdr:row>9</xdr:row>
      <xdr:rowOff>319087</xdr:rowOff>
    </xdr:to>
    <xdr:pic>
      <xdr:nvPicPr>
        <xdr:cNvPr id="7" name="Picture 16"/>
        <xdr:cNvPicPr>
          <a:picLocks noChangeAspect="1" noChangeArrowheads="1"/>
        </xdr:cNvPicPr>
      </xdr:nvPicPr>
      <xdr:blipFill>
        <a:blip xmlns:r="http://schemas.openxmlformats.org/officeDocument/2006/relationships" r:embed="rId5" cstate="print"/>
        <a:srcRect/>
        <a:stretch>
          <a:fillRect/>
        </a:stretch>
      </xdr:blipFill>
      <xdr:spPr bwMode="auto">
        <a:xfrm>
          <a:off x="1964871" y="2433637"/>
          <a:ext cx="190500" cy="190500"/>
        </a:xfrm>
        <a:prstGeom prst="rect">
          <a:avLst/>
        </a:prstGeom>
        <a:noFill/>
      </xdr:spPr>
    </xdr:pic>
    <xdr:clientData/>
  </xdr:twoCellAnchor>
  <xdr:twoCellAnchor editAs="oneCell">
    <xdr:from>
      <xdr:col>6</xdr:col>
      <xdr:colOff>127908</xdr:colOff>
      <xdr:row>9</xdr:row>
      <xdr:rowOff>128588</xdr:rowOff>
    </xdr:from>
    <xdr:to>
      <xdr:col>6</xdr:col>
      <xdr:colOff>318408</xdr:colOff>
      <xdr:row>9</xdr:row>
      <xdr:rowOff>319088</xdr:rowOff>
    </xdr:to>
    <xdr:pic>
      <xdr:nvPicPr>
        <xdr:cNvPr id="8" name="Picture 17"/>
        <xdr:cNvPicPr>
          <a:picLocks noChangeAspect="1" noChangeArrowheads="1"/>
        </xdr:cNvPicPr>
      </xdr:nvPicPr>
      <xdr:blipFill>
        <a:blip xmlns:r="http://schemas.openxmlformats.org/officeDocument/2006/relationships" r:embed="rId6" cstate="print"/>
        <a:srcRect/>
        <a:stretch>
          <a:fillRect/>
        </a:stretch>
      </xdr:blipFill>
      <xdr:spPr bwMode="auto">
        <a:xfrm>
          <a:off x="2404383" y="2433638"/>
          <a:ext cx="190500" cy="190500"/>
        </a:xfrm>
        <a:prstGeom prst="rect">
          <a:avLst/>
        </a:prstGeom>
        <a:noFill/>
      </xdr:spPr>
    </xdr:pic>
    <xdr:clientData/>
  </xdr:twoCellAnchor>
  <xdr:twoCellAnchor editAs="oneCell">
    <xdr:from>
      <xdr:col>7</xdr:col>
      <xdr:colOff>141515</xdr:colOff>
      <xdr:row>9</xdr:row>
      <xdr:rowOff>133351</xdr:rowOff>
    </xdr:from>
    <xdr:to>
      <xdr:col>7</xdr:col>
      <xdr:colOff>312965</xdr:colOff>
      <xdr:row>9</xdr:row>
      <xdr:rowOff>323851</xdr:rowOff>
    </xdr:to>
    <xdr:pic>
      <xdr:nvPicPr>
        <xdr:cNvPr id="9" name="Picture 18"/>
        <xdr:cNvPicPr>
          <a:picLocks noChangeAspect="1" noChangeArrowheads="1"/>
        </xdr:cNvPicPr>
      </xdr:nvPicPr>
      <xdr:blipFill>
        <a:blip xmlns:r="http://schemas.openxmlformats.org/officeDocument/2006/relationships" r:embed="rId7" cstate="print"/>
        <a:srcRect/>
        <a:stretch>
          <a:fillRect/>
        </a:stretch>
      </xdr:blipFill>
      <xdr:spPr bwMode="auto">
        <a:xfrm>
          <a:off x="2837090" y="2438401"/>
          <a:ext cx="171450" cy="190500"/>
        </a:xfrm>
        <a:prstGeom prst="rect">
          <a:avLst/>
        </a:prstGeom>
        <a:noFill/>
      </xdr:spPr>
    </xdr:pic>
    <xdr:clientData/>
  </xdr:twoCellAnchor>
  <xdr:twoCellAnchor editAs="oneCell">
    <xdr:from>
      <xdr:col>8</xdr:col>
      <xdr:colOff>122465</xdr:colOff>
      <xdr:row>9</xdr:row>
      <xdr:rowOff>123144</xdr:rowOff>
    </xdr:from>
    <xdr:to>
      <xdr:col>8</xdr:col>
      <xdr:colOff>312965</xdr:colOff>
      <xdr:row>9</xdr:row>
      <xdr:rowOff>313644</xdr:rowOff>
    </xdr:to>
    <xdr:pic>
      <xdr:nvPicPr>
        <xdr:cNvPr id="10" name="Picture 20"/>
        <xdr:cNvPicPr>
          <a:picLocks noChangeAspect="1" noChangeArrowheads="1"/>
        </xdr:cNvPicPr>
      </xdr:nvPicPr>
      <xdr:blipFill>
        <a:blip xmlns:r="http://schemas.openxmlformats.org/officeDocument/2006/relationships" r:embed="rId8" cstate="print"/>
        <a:srcRect/>
        <a:stretch>
          <a:fillRect/>
        </a:stretch>
      </xdr:blipFill>
      <xdr:spPr bwMode="auto">
        <a:xfrm>
          <a:off x="3284765" y="2428194"/>
          <a:ext cx="190500" cy="190500"/>
        </a:xfrm>
        <a:prstGeom prst="rect">
          <a:avLst/>
        </a:prstGeom>
        <a:noFill/>
      </xdr:spPr>
    </xdr:pic>
    <xdr:clientData/>
  </xdr:twoCellAnchor>
  <xdr:twoCellAnchor editAs="oneCell">
    <xdr:from>
      <xdr:col>9</xdr:col>
      <xdr:colOff>109537</xdr:colOff>
      <xdr:row>9</xdr:row>
      <xdr:rowOff>119062</xdr:rowOff>
    </xdr:from>
    <xdr:to>
      <xdr:col>9</xdr:col>
      <xdr:colOff>280987</xdr:colOff>
      <xdr:row>9</xdr:row>
      <xdr:rowOff>328612</xdr:rowOff>
    </xdr:to>
    <xdr:pic>
      <xdr:nvPicPr>
        <xdr:cNvPr id="11" name="Picture 23"/>
        <xdr:cNvPicPr>
          <a:picLocks noChangeAspect="1" noChangeArrowheads="1"/>
        </xdr:cNvPicPr>
      </xdr:nvPicPr>
      <xdr:blipFill>
        <a:blip xmlns:r="http://schemas.openxmlformats.org/officeDocument/2006/relationships" r:embed="rId9" cstate="print"/>
        <a:srcRect/>
        <a:stretch>
          <a:fillRect/>
        </a:stretch>
      </xdr:blipFill>
      <xdr:spPr bwMode="auto">
        <a:xfrm>
          <a:off x="3700462" y="2424112"/>
          <a:ext cx="171450" cy="209550"/>
        </a:xfrm>
        <a:prstGeom prst="rect">
          <a:avLst/>
        </a:prstGeom>
        <a:noFill/>
      </xdr:spPr>
    </xdr:pic>
    <xdr:clientData/>
  </xdr:twoCellAnchor>
  <xdr:twoCellAnchor editAs="oneCell">
    <xdr:from>
      <xdr:col>10</xdr:col>
      <xdr:colOff>80962</xdr:colOff>
      <xdr:row>9</xdr:row>
      <xdr:rowOff>147637</xdr:rowOff>
    </xdr:from>
    <xdr:to>
      <xdr:col>10</xdr:col>
      <xdr:colOff>300037</xdr:colOff>
      <xdr:row>9</xdr:row>
      <xdr:rowOff>309562</xdr:rowOff>
    </xdr:to>
    <xdr:pic>
      <xdr:nvPicPr>
        <xdr:cNvPr id="12" name="Picture 24"/>
        <xdr:cNvPicPr>
          <a:picLocks noChangeAspect="1" noChangeArrowheads="1"/>
        </xdr:cNvPicPr>
      </xdr:nvPicPr>
      <xdr:blipFill>
        <a:blip xmlns:r="http://schemas.openxmlformats.org/officeDocument/2006/relationships" r:embed="rId10" cstate="print"/>
        <a:srcRect/>
        <a:stretch>
          <a:fillRect/>
        </a:stretch>
      </xdr:blipFill>
      <xdr:spPr bwMode="auto">
        <a:xfrm>
          <a:off x="4090987" y="2452687"/>
          <a:ext cx="219075" cy="161925"/>
        </a:xfrm>
        <a:prstGeom prst="rect">
          <a:avLst/>
        </a:prstGeom>
        <a:noFill/>
      </xdr:spPr>
    </xdr:pic>
    <xdr:clientData/>
  </xdr:twoCellAnchor>
  <xdr:twoCellAnchor editAs="oneCell">
    <xdr:from>
      <xdr:col>11</xdr:col>
      <xdr:colOff>71438</xdr:colOff>
      <xdr:row>9</xdr:row>
      <xdr:rowOff>114300</xdr:rowOff>
    </xdr:from>
    <xdr:to>
      <xdr:col>11</xdr:col>
      <xdr:colOff>459492</xdr:colOff>
      <xdr:row>9</xdr:row>
      <xdr:rowOff>323850</xdr:rowOff>
    </xdr:to>
    <xdr:pic>
      <xdr:nvPicPr>
        <xdr:cNvPr id="13"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4519613" y="2419350"/>
          <a:ext cx="388054" cy="209550"/>
        </a:xfrm>
        <a:prstGeom prst="rect">
          <a:avLst/>
        </a:prstGeom>
        <a:noFill/>
      </xdr:spPr>
    </xdr:pic>
    <xdr:clientData/>
  </xdr:twoCellAnchor>
  <xdr:twoCellAnchor editAs="oneCell">
    <xdr:from>
      <xdr:col>12</xdr:col>
      <xdr:colOff>117702</xdr:colOff>
      <xdr:row>9</xdr:row>
      <xdr:rowOff>119063</xdr:rowOff>
    </xdr:from>
    <xdr:to>
      <xdr:col>12</xdr:col>
      <xdr:colOff>317727</xdr:colOff>
      <xdr:row>9</xdr:row>
      <xdr:rowOff>328613</xdr:rowOff>
    </xdr:to>
    <xdr:pic>
      <xdr:nvPicPr>
        <xdr:cNvPr id="14" name="Picture 26"/>
        <xdr:cNvPicPr>
          <a:picLocks noChangeAspect="1" noChangeArrowheads="1"/>
        </xdr:cNvPicPr>
      </xdr:nvPicPr>
      <xdr:blipFill>
        <a:blip xmlns:r="http://schemas.openxmlformats.org/officeDocument/2006/relationships" r:embed="rId11" cstate="print"/>
        <a:srcRect/>
        <a:stretch>
          <a:fillRect/>
        </a:stretch>
      </xdr:blipFill>
      <xdr:spPr bwMode="auto">
        <a:xfrm>
          <a:off x="5080227" y="2424113"/>
          <a:ext cx="200025" cy="209550"/>
        </a:xfrm>
        <a:prstGeom prst="rect">
          <a:avLst/>
        </a:prstGeom>
        <a:noFill/>
      </xdr:spPr>
    </xdr:pic>
    <xdr:clientData/>
  </xdr:twoCellAnchor>
  <xdr:twoCellAnchor editAs="oneCell">
    <xdr:from>
      <xdr:col>13</xdr:col>
      <xdr:colOff>144236</xdr:colOff>
      <xdr:row>9</xdr:row>
      <xdr:rowOff>125185</xdr:rowOff>
    </xdr:from>
    <xdr:to>
      <xdr:col>13</xdr:col>
      <xdr:colOff>344261</xdr:colOff>
      <xdr:row>9</xdr:row>
      <xdr:rowOff>334735</xdr:rowOff>
    </xdr:to>
    <xdr:pic>
      <xdr:nvPicPr>
        <xdr:cNvPr id="15" name="Picture 27"/>
        <xdr:cNvPicPr>
          <a:picLocks noChangeAspect="1" noChangeArrowheads="1"/>
        </xdr:cNvPicPr>
      </xdr:nvPicPr>
      <xdr:blipFill>
        <a:blip xmlns:r="http://schemas.openxmlformats.org/officeDocument/2006/relationships" r:embed="rId12" cstate="print"/>
        <a:srcRect/>
        <a:stretch>
          <a:fillRect/>
        </a:stretch>
      </xdr:blipFill>
      <xdr:spPr bwMode="auto">
        <a:xfrm>
          <a:off x="5544911" y="2430235"/>
          <a:ext cx="200025" cy="209550"/>
        </a:xfrm>
        <a:prstGeom prst="rect">
          <a:avLst/>
        </a:prstGeom>
        <a:noFill/>
      </xdr:spPr>
    </xdr:pic>
    <xdr:clientData/>
  </xdr:twoCellAnchor>
  <xdr:twoCellAnchor editAs="oneCell">
    <xdr:from>
      <xdr:col>14</xdr:col>
      <xdr:colOff>131989</xdr:colOff>
      <xdr:row>9</xdr:row>
      <xdr:rowOff>114981</xdr:rowOff>
    </xdr:from>
    <xdr:to>
      <xdr:col>14</xdr:col>
      <xdr:colOff>312964</xdr:colOff>
      <xdr:row>9</xdr:row>
      <xdr:rowOff>334056</xdr:rowOff>
    </xdr:to>
    <xdr:pic>
      <xdr:nvPicPr>
        <xdr:cNvPr id="16" name="Picture 28"/>
        <xdr:cNvPicPr>
          <a:picLocks noChangeAspect="1" noChangeArrowheads="1"/>
        </xdr:cNvPicPr>
      </xdr:nvPicPr>
      <xdr:blipFill>
        <a:blip xmlns:r="http://schemas.openxmlformats.org/officeDocument/2006/relationships" r:embed="rId13" cstate="print"/>
        <a:srcRect/>
        <a:stretch>
          <a:fillRect/>
        </a:stretch>
      </xdr:blipFill>
      <xdr:spPr bwMode="auto">
        <a:xfrm>
          <a:off x="5989864" y="2420031"/>
          <a:ext cx="180975" cy="219075"/>
        </a:xfrm>
        <a:prstGeom prst="rect">
          <a:avLst/>
        </a:prstGeom>
        <a:noFill/>
      </xdr:spPr>
    </xdr:pic>
    <xdr:clientData/>
  </xdr:twoCellAnchor>
  <xdr:twoCellAnchor editAs="oneCell">
    <xdr:from>
      <xdr:col>7</xdr:col>
      <xdr:colOff>26533</xdr:colOff>
      <xdr:row>35</xdr:row>
      <xdr:rowOff>97973</xdr:rowOff>
    </xdr:from>
    <xdr:to>
      <xdr:col>7</xdr:col>
      <xdr:colOff>428557</xdr:colOff>
      <xdr:row>35</xdr:row>
      <xdr:rowOff>309565</xdr:rowOff>
    </xdr:to>
    <xdr:pic>
      <xdr:nvPicPr>
        <xdr:cNvPr id="17" name="Picture 38"/>
        <xdr:cNvPicPr>
          <a:picLocks noChangeAspect="1" noChangeArrowheads="1"/>
        </xdr:cNvPicPr>
      </xdr:nvPicPr>
      <xdr:blipFill>
        <a:blip xmlns:r="http://schemas.openxmlformats.org/officeDocument/2006/relationships" r:embed="rId14" cstate="print"/>
        <a:srcRect/>
        <a:stretch>
          <a:fillRect/>
        </a:stretch>
      </xdr:blipFill>
      <xdr:spPr bwMode="auto">
        <a:xfrm>
          <a:off x="3169783" y="7679873"/>
          <a:ext cx="402024" cy="211592"/>
        </a:xfrm>
        <a:prstGeom prst="rect">
          <a:avLst/>
        </a:prstGeom>
        <a:noFill/>
      </xdr:spPr>
    </xdr:pic>
    <xdr:clientData/>
  </xdr:twoCellAnchor>
  <xdr:twoCellAnchor editAs="oneCell">
    <xdr:from>
      <xdr:col>8</xdr:col>
      <xdr:colOff>16328</xdr:colOff>
      <xdr:row>35</xdr:row>
      <xdr:rowOff>103414</xdr:rowOff>
    </xdr:from>
    <xdr:to>
      <xdr:col>8</xdr:col>
      <xdr:colOff>411621</xdr:colOff>
      <xdr:row>35</xdr:row>
      <xdr:rowOff>311463</xdr:rowOff>
    </xdr:to>
    <xdr:pic>
      <xdr:nvPicPr>
        <xdr:cNvPr id="18" name="Picture 39"/>
        <xdr:cNvPicPr>
          <a:picLocks noChangeAspect="1" noChangeArrowheads="1"/>
        </xdr:cNvPicPr>
      </xdr:nvPicPr>
      <xdr:blipFill>
        <a:blip xmlns:r="http://schemas.openxmlformats.org/officeDocument/2006/relationships" r:embed="rId15" cstate="print"/>
        <a:srcRect/>
        <a:stretch>
          <a:fillRect/>
        </a:stretch>
      </xdr:blipFill>
      <xdr:spPr bwMode="auto">
        <a:xfrm>
          <a:off x="3178628" y="3875314"/>
          <a:ext cx="395293" cy="208049"/>
        </a:xfrm>
        <a:prstGeom prst="rect">
          <a:avLst/>
        </a:prstGeom>
        <a:noFill/>
      </xdr:spPr>
    </xdr:pic>
    <xdr:clientData/>
  </xdr:twoCellAnchor>
  <xdr:twoCellAnchor editAs="oneCell">
    <xdr:from>
      <xdr:col>9</xdr:col>
      <xdr:colOff>30614</xdr:colOff>
      <xdr:row>35</xdr:row>
      <xdr:rowOff>117780</xdr:rowOff>
    </xdr:from>
    <xdr:to>
      <xdr:col>9</xdr:col>
      <xdr:colOff>402771</xdr:colOff>
      <xdr:row>35</xdr:row>
      <xdr:rowOff>324534</xdr:rowOff>
    </xdr:to>
    <xdr:pic>
      <xdr:nvPicPr>
        <xdr:cNvPr id="19" name="Picture 40"/>
        <xdr:cNvPicPr>
          <a:picLocks noChangeAspect="1" noChangeArrowheads="1"/>
        </xdr:cNvPicPr>
      </xdr:nvPicPr>
      <xdr:blipFill>
        <a:blip xmlns:r="http://schemas.openxmlformats.org/officeDocument/2006/relationships" r:embed="rId16" cstate="print"/>
        <a:srcRect/>
        <a:stretch>
          <a:fillRect/>
        </a:stretch>
      </xdr:blipFill>
      <xdr:spPr bwMode="auto">
        <a:xfrm>
          <a:off x="3621539" y="3889680"/>
          <a:ext cx="372157" cy="206754"/>
        </a:xfrm>
        <a:prstGeom prst="rect">
          <a:avLst/>
        </a:prstGeom>
        <a:noFill/>
      </xdr:spPr>
    </xdr:pic>
    <xdr:clientData/>
  </xdr:twoCellAnchor>
  <xdr:twoCellAnchor editAs="oneCell">
    <xdr:from>
      <xdr:col>10</xdr:col>
      <xdr:colOff>29934</xdr:colOff>
      <xdr:row>35</xdr:row>
      <xdr:rowOff>117526</xdr:rowOff>
    </xdr:from>
    <xdr:to>
      <xdr:col>10</xdr:col>
      <xdr:colOff>424541</xdr:colOff>
      <xdr:row>35</xdr:row>
      <xdr:rowOff>325213</xdr:rowOff>
    </xdr:to>
    <xdr:pic>
      <xdr:nvPicPr>
        <xdr:cNvPr id="20" name="Picture 41"/>
        <xdr:cNvPicPr>
          <a:picLocks noChangeAspect="1" noChangeArrowheads="1"/>
        </xdr:cNvPicPr>
      </xdr:nvPicPr>
      <xdr:blipFill>
        <a:blip xmlns:r="http://schemas.openxmlformats.org/officeDocument/2006/relationships" r:embed="rId17" cstate="print"/>
        <a:srcRect/>
        <a:stretch>
          <a:fillRect/>
        </a:stretch>
      </xdr:blipFill>
      <xdr:spPr bwMode="auto">
        <a:xfrm>
          <a:off x="4039959" y="3889426"/>
          <a:ext cx="394607" cy="207687"/>
        </a:xfrm>
        <a:prstGeom prst="rect">
          <a:avLst/>
        </a:prstGeom>
        <a:noFill/>
      </xdr:spPr>
    </xdr:pic>
    <xdr:clientData/>
  </xdr:twoCellAnchor>
  <xdr:twoCellAnchor editAs="oneCell">
    <xdr:from>
      <xdr:col>11</xdr:col>
      <xdr:colOff>71437</xdr:colOff>
      <xdr:row>35</xdr:row>
      <xdr:rowOff>117778</xdr:rowOff>
    </xdr:from>
    <xdr:to>
      <xdr:col>11</xdr:col>
      <xdr:colOff>468087</xdr:colOff>
      <xdr:row>35</xdr:row>
      <xdr:rowOff>338139</xdr:rowOff>
    </xdr:to>
    <xdr:pic>
      <xdr:nvPicPr>
        <xdr:cNvPr id="21" name="Picture 42"/>
        <xdr:cNvPicPr>
          <a:picLocks noChangeAspect="1" noChangeArrowheads="1"/>
        </xdr:cNvPicPr>
      </xdr:nvPicPr>
      <xdr:blipFill>
        <a:blip xmlns:r="http://schemas.openxmlformats.org/officeDocument/2006/relationships" r:embed="rId18" cstate="print"/>
        <a:srcRect/>
        <a:stretch>
          <a:fillRect/>
        </a:stretch>
      </xdr:blipFill>
      <xdr:spPr bwMode="auto">
        <a:xfrm>
          <a:off x="4519612" y="3889678"/>
          <a:ext cx="396650" cy="220361"/>
        </a:xfrm>
        <a:prstGeom prst="rect">
          <a:avLst/>
        </a:prstGeom>
        <a:noFill/>
      </xdr:spPr>
    </xdr:pic>
    <xdr:clientData/>
  </xdr:twoCellAnchor>
  <xdr:twoCellAnchor editAs="oneCell">
    <xdr:from>
      <xdr:col>12</xdr:col>
      <xdr:colOff>30957</xdr:colOff>
      <xdr:row>35</xdr:row>
      <xdr:rowOff>122429</xdr:rowOff>
    </xdr:from>
    <xdr:to>
      <xdr:col>12</xdr:col>
      <xdr:colOff>413657</xdr:colOff>
      <xdr:row>35</xdr:row>
      <xdr:rowOff>323850</xdr:rowOff>
    </xdr:to>
    <xdr:pic>
      <xdr:nvPicPr>
        <xdr:cNvPr id="22" name="Picture 44"/>
        <xdr:cNvPicPr>
          <a:picLocks noChangeAspect="1" noChangeArrowheads="1"/>
        </xdr:cNvPicPr>
      </xdr:nvPicPr>
      <xdr:blipFill>
        <a:blip xmlns:r="http://schemas.openxmlformats.org/officeDocument/2006/relationships" r:embed="rId19" cstate="print"/>
        <a:srcRect/>
        <a:stretch>
          <a:fillRect/>
        </a:stretch>
      </xdr:blipFill>
      <xdr:spPr bwMode="auto">
        <a:xfrm>
          <a:off x="4993482" y="3894329"/>
          <a:ext cx="382700" cy="201421"/>
        </a:xfrm>
        <a:prstGeom prst="rect">
          <a:avLst/>
        </a:prstGeom>
        <a:noFill/>
      </xdr:spPr>
    </xdr:pic>
    <xdr:clientData/>
  </xdr:twoCellAnchor>
  <xdr:twoCellAnchor editAs="oneCell">
    <xdr:from>
      <xdr:col>2</xdr:col>
      <xdr:colOff>28575</xdr:colOff>
      <xdr:row>35</xdr:row>
      <xdr:rowOff>28575</xdr:rowOff>
    </xdr:from>
    <xdr:to>
      <xdr:col>2</xdr:col>
      <xdr:colOff>204786</xdr:colOff>
      <xdr:row>35</xdr:row>
      <xdr:rowOff>204786</xdr:rowOff>
    </xdr:to>
    <xdr:pic>
      <xdr:nvPicPr>
        <xdr:cNvPr id="23" name="Picture 13"/>
        <xdr:cNvPicPr>
          <a:picLocks noChangeAspect="1" noChangeArrowheads="1"/>
        </xdr:cNvPicPr>
      </xdr:nvPicPr>
      <xdr:blipFill>
        <a:blip xmlns:r="http://schemas.openxmlformats.org/officeDocument/2006/relationships" r:embed="rId3" cstate="print"/>
        <a:srcRect/>
        <a:stretch>
          <a:fillRect/>
        </a:stretch>
      </xdr:blipFill>
      <xdr:spPr bwMode="auto">
        <a:xfrm>
          <a:off x="981075" y="9725025"/>
          <a:ext cx="176211" cy="176211"/>
        </a:xfrm>
        <a:prstGeom prst="rect">
          <a:avLst/>
        </a:prstGeom>
        <a:noFill/>
        <a:ln w="1">
          <a:noFill/>
          <a:miter lim="800000"/>
          <a:headEnd/>
          <a:tailEnd type="none" w="med" len="med"/>
        </a:ln>
        <a:effectLst/>
      </xdr:spPr>
    </xdr:pic>
    <xdr:clientData/>
  </xdr:twoCellAnchor>
  <xdr:twoCellAnchor editAs="oneCell">
    <xdr:from>
      <xdr:col>2</xdr:col>
      <xdr:colOff>247650</xdr:colOff>
      <xdr:row>35</xdr:row>
      <xdr:rowOff>19050</xdr:rowOff>
    </xdr:from>
    <xdr:to>
      <xdr:col>2</xdr:col>
      <xdr:colOff>438150</xdr:colOff>
      <xdr:row>35</xdr:row>
      <xdr:rowOff>209550</xdr:rowOff>
    </xdr:to>
    <xdr:pic>
      <xdr:nvPicPr>
        <xdr:cNvPr id="24" name="Picture 16"/>
        <xdr:cNvPicPr>
          <a:picLocks noChangeAspect="1" noChangeArrowheads="1"/>
        </xdr:cNvPicPr>
      </xdr:nvPicPr>
      <xdr:blipFill>
        <a:blip xmlns:r="http://schemas.openxmlformats.org/officeDocument/2006/relationships" r:embed="rId5" cstate="print"/>
        <a:srcRect/>
        <a:stretch>
          <a:fillRect/>
        </a:stretch>
      </xdr:blipFill>
      <xdr:spPr bwMode="auto">
        <a:xfrm>
          <a:off x="1200150" y="9715500"/>
          <a:ext cx="190500" cy="190500"/>
        </a:xfrm>
        <a:prstGeom prst="rect">
          <a:avLst/>
        </a:prstGeom>
        <a:noFill/>
      </xdr:spPr>
    </xdr:pic>
    <xdr:clientData/>
  </xdr:twoCellAnchor>
  <xdr:twoCellAnchor editAs="oneCell">
    <xdr:from>
      <xdr:col>2</xdr:col>
      <xdr:colOff>238125</xdr:colOff>
      <xdr:row>35</xdr:row>
      <xdr:rowOff>219075</xdr:rowOff>
    </xdr:from>
    <xdr:to>
      <xdr:col>2</xdr:col>
      <xdr:colOff>428625</xdr:colOff>
      <xdr:row>35</xdr:row>
      <xdr:rowOff>409575</xdr:rowOff>
    </xdr:to>
    <xdr:pic>
      <xdr:nvPicPr>
        <xdr:cNvPr id="25" name="Picture 20"/>
        <xdr:cNvPicPr>
          <a:picLocks noChangeAspect="1" noChangeArrowheads="1"/>
        </xdr:cNvPicPr>
      </xdr:nvPicPr>
      <xdr:blipFill>
        <a:blip xmlns:r="http://schemas.openxmlformats.org/officeDocument/2006/relationships" r:embed="rId8" cstate="print"/>
        <a:srcRect/>
        <a:stretch>
          <a:fillRect/>
        </a:stretch>
      </xdr:blipFill>
      <xdr:spPr bwMode="auto">
        <a:xfrm>
          <a:off x="609600" y="3990975"/>
          <a:ext cx="190500" cy="190500"/>
        </a:xfrm>
        <a:prstGeom prst="rect">
          <a:avLst/>
        </a:prstGeom>
        <a:noFill/>
      </xdr:spPr>
    </xdr:pic>
    <xdr:clientData/>
  </xdr:twoCellAnchor>
  <xdr:twoCellAnchor editAs="oneCell">
    <xdr:from>
      <xdr:col>2</xdr:col>
      <xdr:colOff>38100</xdr:colOff>
      <xdr:row>35</xdr:row>
      <xdr:rowOff>228600</xdr:rowOff>
    </xdr:from>
    <xdr:to>
      <xdr:col>2</xdr:col>
      <xdr:colOff>228600</xdr:colOff>
      <xdr:row>35</xdr:row>
      <xdr:rowOff>419100</xdr:rowOff>
    </xdr:to>
    <xdr:pic>
      <xdr:nvPicPr>
        <xdr:cNvPr id="26" name="Picture 17"/>
        <xdr:cNvPicPr>
          <a:picLocks noChangeAspect="1" noChangeArrowheads="1"/>
        </xdr:cNvPicPr>
      </xdr:nvPicPr>
      <xdr:blipFill>
        <a:blip xmlns:r="http://schemas.openxmlformats.org/officeDocument/2006/relationships" r:embed="rId6" cstate="print"/>
        <a:srcRect/>
        <a:stretch>
          <a:fillRect/>
        </a:stretch>
      </xdr:blipFill>
      <xdr:spPr bwMode="auto">
        <a:xfrm>
          <a:off x="409575" y="4000500"/>
          <a:ext cx="190500" cy="190500"/>
        </a:xfrm>
        <a:prstGeom prst="rect">
          <a:avLst/>
        </a:prstGeom>
        <a:noFill/>
      </xdr:spPr>
    </xdr:pic>
    <xdr:clientData/>
  </xdr:twoCellAnchor>
  <xdr:twoCellAnchor editAs="oneCell">
    <xdr:from>
      <xdr:col>3</xdr:col>
      <xdr:colOff>25854</xdr:colOff>
      <xdr:row>35</xdr:row>
      <xdr:rowOff>25854</xdr:rowOff>
    </xdr:from>
    <xdr:to>
      <xdr:col>3</xdr:col>
      <xdr:colOff>202065</xdr:colOff>
      <xdr:row>35</xdr:row>
      <xdr:rowOff>202065</xdr:rowOff>
    </xdr:to>
    <xdr:pic>
      <xdr:nvPicPr>
        <xdr:cNvPr id="27" name="Picture 13"/>
        <xdr:cNvPicPr>
          <a:picLocks noChangeAspect="1" noChangeArrowheads="1"/>
        </xdr:cNvPicPr>
      </xdr:nvPicPr>
      <xdr:blipFill>
        <a:blip xmlns:r="http://schemas.openxmlformats.org/officeDocument/2006/relationships" r:embed="rId3" cstate="print"/>
        <a:srcRect/>
        <a:stretch>
          <a:fillRect/>
        </a:stretch>
      </xdr:blipFill>
      <xdr:spPr bwMode="auto">
        <a:xfrm>
          <a:off x="854529" y="3797754"/>
          <a:ext cx="176211" cy="176211"/>
        </a:xfrm>
        <a:prstGeom prst="rect">
          <a:avLst/>
        </a:prstGeom>
        <a:noFill/>
        <a:ln w="1">
          <a:noFill/>
          <a:miter lim="800000"/>
          <a:headEnd/>
          <a:tailEnd type="none" w="med" len="med"/>
        </a:ln>
        <a:effectLst/>
      </xdr:spPr>
    </xdr:pic>
    <xdr:clientData/>
  </xdr:twoCellAnchor>
  <xdr:twoCellAnchor editAs="oneCell">
    <xdr:from>
      <xdr:col>3</xdr:col>
      <xdr:colOff>221797</xdr:colOff>
      <xdr:row>35</xdr:row>
      <xdr:rowOff>16329</xdr:rowOff>
    </xdr:from>
    <xdr:to>
      <xdr:col>3</xdr:col>
      <xdr:colOff>412297</xdr:colOff>
      <xdr:row>35</xdr:row>
      <xdr:rowOff>206829</xdr:rowOff>
    </xdr:to>
    <xdr:pic>
      <xdr:nvPicPr>
        <xdr:cNvPr id="28" name="Picture 16"/>
        <xdr:cNvPicPr>
          <a:picLocks noChangeAspect="1" noChangeArrowheads="1"/>
        </xdr:cNvPicPr>
      </xdr:nvPicPr>
      <xdr:blipFill>
        <a:blip xmlns:r="http://schemas.openxmlformats.org/officeDocument/2006/relationships" r:embed="rId5" cstate="print"/>
        <a:srcRect/>
        <a:stretch>
          <a:fillRect/>
        </a:stretch>
      </xdr:blipFill>
      <xdr:spPr bwMode="auto">
        <a:xfrm>
          <a:off x="1050472" y="3788229"/>
          <a:ext cx="190500" cy="190500"/>
        </a:xfrm>
        <a:prstGeom prst="rect">
          <a:avLst/>
        </a:prstGeom>
        <a:noFill/>
      </xdr:spPr>
    </xdr:pic>
    <xdr:clientData/>
  </xdr:twoCellAnchor>
  <xdr:twoCellAnchor editAs="oneCell">
    <xdr:from>
      <xdr:col>3</xdr:col>
      <xdr:colOff>125187</xdr:colOff>
      <xdr:row>35</xdr:row>
      <xdr:rowOff>214993</xdr:rowOff>
    </xdr:from>
    <xdr:to>
      <xdr:col>3</xdr:col>
      <xdr:colOff>315687</xdr:colOff>
      <xdr:row>35</xdr:row>
      <xdr:rowOff>405493</xdr:rowOff>
    </xdr:to>
    <xdr:pic>
      <xdr:nvPicPr>
        <xdr:cNvPr id="29" name="Picture 17"/>
        <xdr:cNvPicPr>
          <a:picLocks noChangeAspect="1" noChangeArrowheads="1"/>
        </xdr:cNvPicPr>
      </xdr:nvPicPr>
      <xdr:blipFill>
        <a:blip xmlns:r="http://schemas.openxmlformats.org/officeDocument/2006/relationships" r:embed="rId6" cstate="print"/>
        <a:srcRect/>
        <a:stretch>
          <a:fillRect/>
        </a:stretch>
      </xdr:blipFill>
      <xdr:spPr bwMode="auto">
        <a:xfrm>
          <a:off x="953862" y="3986893"/>
          <a:ext cx="190500" cy="190500"/>
        </a:xfrm>
        <a:prstGeom prst="rect">
          <a:avLst/>
        </a:prstGeom>
        <a:noFill/>
      </xdr:spPr>
    </xdr:pic>
    <xdr:clientData/>
  </xdr:twoCellAnchor>
  <xdr:twoCellAnchor editAs="oneCell">
    <xdr:from>
      <xdr:col>4</xdr:col>
      <xdr:colOff>65313</xdr:colOff>
      <xdr:row>35</xdr:row>
      <xdr:rowOff>31296</xdr:rowOff>
    </xdr:from>
    <xdr:to>
      <xdr:col>4</xdr:col>
      <xdr:colOff>241524</xdr:colOff>
      <xdr:row>35</xdr:row>
      <xdr:rowOff>207507</xdr:rowOff>
    </xdr:to>
    <xdr:pic>
      <xdr:nvPicPr>
        <xdr:cNvPr id="30" name="Picture 13"/>
        <xdr:cNvPicPr>
          <a:picLocks noChangeAspect="1" noChangeArrowheads="1"/>
        </xdr:cNvPicPr>
      </xdr:nvPicPr>
      <xdr:blipFill>
        <a:blip xmlns:r="http://schemas.openxmlformats.org/officeDocument/2006/relationships" r:embed="rId3" cstate="print"/>
        <a:srcRect/>
        <a:stretch>
          <a:fillRect/>
        </a:stretch>
      </xdr:blipFill>
      <xdr:spPr bwMode="auto">
        <a:xfrm>
          <a:off x="1341663" y="3803196"/>
          <a:ext cx="176211" cy="176211"/>
        </a:xfrm>
        <a:prstGeom prst="rect">
          <a:avLst/>
        </a:prstGeom>
        <a:noFill/>
        <a:ln w="1">
          <a:noFill/>
          <a:miter lim="800000"/>
          <a:headEnd/>
          <a:tailEnd type="none" w="med" len="med"/>
        </a:ln>
        <a:effectLst/>
      </xdr:spPr>
    </xdr:pic>
    <xdr:clientData/>
  </xdr:twoCellAnchor>
  <xdr:twoCellAnchor editAs="oneCell">
    <xdr:from>
      <xdr:col>4</xdr:col>
      <xdr:colOff>293914</xdr:colOff>
      <xdr:row>35</xdr:row>
      <xdr:rowOff>21771</xdr:rowOff>
    </xdr:from>
    <xdr:to>
      <xdr:col>4</xdr:col>
      <xdr:colOff>484414</xdr:colOff>
      <xdr:row>35</xdr:row>
      <xdr:rowOff>212271</xdr:rowOff>
    </xdr:to>
    <xdr:pic>
      <xdr:nvPicPr>
        <xdr:cNvPr id="31" name="Picture 16"/>
        <xdr:cNvPicPr>
          <a:picLocks noChangeAspect="1" noChangeArrowheads="1"/>
        </xdr:cNvPicPr>
      </xdr:nvPicPr>
      <xdr:blipFill>
        <a:blip xmlns:r="http://schemas.openxmlformats.org/officeDocument/2006/relationships" r:embed="rId5" cstate="print"/>
        <a:srcRect/>
        <a:stretch>
          <a:fillRect/>
        </a:stretch>
      </xdr:blipFill>
      <xdr:spPr bwMode="auto">
        <a:xfrm>
          <a:off x="1570264" y="3793671"/>
          <a:ext cx="190500" cy="190500"/>
        </a:xfrm>
        <a:prstGeom prst="rect">
          <a:avLst/>
        </a:prstGeom>
        <a:noFill/>
      </xdr:spPr>
    </xdr:pic>
    <xdr:clientData/>
  </xdr:twoCellAnchor>
  <xdr:twoCellAnchor editAs="oneCell">
    <xdr:from>
      <xdr:col>4</xdr:col>
      <xdr:colOff>190497</xdr:colOff>
      <xdr:row>35</xdr:row>
      <xdr:rowOff>221796</xdr:rowOff>
    </xdr:from>
    <xdr:to>
      <xdr:col>4</xdr:col>
      <xdr:colOff>380997</xdr:colOff>
      <xdr:row>35</xdr:row>
      <xdr:rowOff>412296</xdr:rowOff>
    </xdr:to>
    <xdr:pic>
      <xdr:nvPicPr>
        <xdr:cNvPr id="32" name="Picture 20"/>
        <xdr:cNvPicPr>
          <a:picLocks noChangeAspect="1" noChangeArrowheads="1"/>
        </xdr:cNvPicPr>
      </xdr:nvPicPr>
      <xdr:blipFill>
        <a:blip xmlns:r="http://schemas.openxmlformats.org/officeDocument/2006/relationships" r:embed="rId8" cstate="print"/>
        <a:srcRect/>
        <a:stretch>
          <a:fillRect/>
        </a:stretch>
      </xdr:blipFill>
      <xdr:spPr bwMode="auto">
        <a:xfrm>
          <a:off x="1466847" y="3993696"/>
          <a:ext cx="190500" cy="190500"/>
        </a:xfrm>
        <a:prstGeom prst="rect">
          <a:avLst/>
        </a:prstGeom>
        <a:noFill/>
      </xdr:spPr>
    </xdr:pic>
    <xdr:clientData/>
  </xdr:twoCellAnchor>
  <xdr:twoCellAnchor editAs="oneCell">
    <xdr:from>
      <xdr:col>5</xdr:col>
      <xdr:colOff>53069</xdr:colOff>
      <xdr:row>35</xdr:row>
      <xdr:rowOff>27215</xdr:rowOff>
    </xdr:from>
    <xdr:to>
      <xdr:col>5</xdr:col>
      <xdr:colOff>229280</xdr:colOff>
      <xdr:row>35</xdr:row>
      <xdr:rowOff>203426</xdr:rowOff>
    </xdr:to>
    <xdr:pic>
      <xdr:nvPicPr>
        <xdr:cNvPr id="33" name="Picture 13"/>
        <xdr:cNvPicPr>
          <a:picLocks noChangeAspect="1" noChangeArrowheads="1"/>
        </xdr:cNvPicPr>
      </xdr:nvPicPr>
      <xdr:blipFill>
        <a:blip xmlns:r="http://schemas.openxmlformats.org/officeDocument/2006/relationships" r:embed="rId3" cstate="print"/>
        <a:srcRect/>
        <a:stretch>
          <a:fillRect/>
        </a:stretch>
      </xdr:blipFill>
      <xdr:spPr bwMode="auto">
        <a:xfrm>
          <a:off x="1862819" y="3799115"/>
          <a:ext cx="176211" cy="176211"/>
        </a:xfrm>
        <a:prstGeom prst="rect">
          <a:avLst/>
        </a:prstGeom>
        <a:noFill/>
        <a:ln w="1">
          <a:noFill/>
          <a:miter lim="800000"/>
          <a:headEnd/>
          <a:tailEnd type="none" w="med" len="med"/>
        </a:ln>
        <a:effectLst/>
      </xdr:spPr>
    </xdr:pic>
    <xdr:clientData/>
  </xdr:twoCellAnchor>
  <xdr:twoCellAnchor editAs="oneCell">
    <xdr:from>
      <xdr:col>5</xdr:col>
      <xdr:colOff>151038</xdr:colOff>
      <xdr:row>35</xdr:row>
      <xdr:rowOff>212272</xdr:rowOff>
    </xdr:from>
    <xdr:to>
      <xdr:col>5</xdr:col>
      <xdr:colOff>341538</xdr:colOff>
      <xdr:row>35</xdr:row>
      <xdr:rowOff>402772</xdr:rowOff>
    </xdr:to>
    <xdr:pic>
      <xdr:nvPicPr>
        <xdr:cNvPr id="34" name="Picture 20"/>
        <xdr:cNvPicPr>
          <a:picLocks noChangeAspect="1" noChangeArrowheads="1"/>
        </xdr:cNvPicPr>
      </xdr:nvPicPr>
      <xdr:blipFill>
        <a:blip xmlns:r="http://schemas.openxmlformats.org/officeDocument/2006/relationships" r:embed="rId8" cstate="print"/>
        <a:srcRect/>
        <a:stretch>
          <a:fillRect/>
        </a:stretch>
      </xdr:blipFill>
      <xdr:spPr bwMode="auto">
        <a:xfrm>
          <a:off x="1960788" y="3984172"/>
          <a:ext cx="190500" cy="190500"/>
        </a:xfrm>
        <a:prstGeom prst="rect">
          <a:avLst/>
        </a:prstGeom>
        <a:noFill/>
      </xdr:spPr>
    </xdr:pic>
    <xdr:clientData/>
  </xdr:twoCellAnchor>
  <xdr:twoCellAnchor editAs="oneCell">
    <xdr:from>
      <xdr:col>5</xdr:col>
      <xdr:colOff>255816</xdr:colOff>
      <xdr:row>35</xdr:row>
      <xdr:rowOff>14968</xdr:rowOff>
    </xdr:from>
    <xdr:to>
      <xdr:col>5</xdr:col>
      <xdr:colOff>446316</xdr:colOff>
      <xdr:row>35</xdr:row>
      <xdr:rowOff>205468</xdr:rowOff>
    </xdr:to>
    <xdr:pic>
      <xdr:nvPicPr>
        <xdr:cNvPr id="35" name="Picture 17"/>
        <xdr:cNvPicPr>
          <a:picLocks noChangeAspect="1" noChangeArrowheads="1"/>
        </xdr:cNvPicPr>
      </xdr:nvPicPr>
      <xdr:blipFill>
        <a:blip xmlns:r="http://schemas.openxmlformats.org/officeDocument/2006/relationships" r:embed="rId6" cstate="print"/>
        <a:srcRect/>
        <a:stretch>
          <a:fillRect/>
        </a:stretch>
      </xdr:blipFill>
      <xdr:spPr bwMode="auto">
        <a:xfrm>
          <a:off x="2065566" y="3786868"/>
          <a:ext cx="190500" cy="190500"/>
        </a:xfrm>
        <a:prstGeom prst="rect">
          <a:avLst/>
        </a:prstGeom>
        <a:noFill/>
      </xdr:spPr>
    </xdr:pic>
    <xdr:clientData/>
  </xdr:twoCellAnchor>
  <xdr:twoCellAnchor editAs="oneCell">
    <xdr:from>
      <xdr:col>6</xdr:col>
      <xdr:colOff>53068</xdr:colOff>
      <xdr:row>35</xdr:row>
      <xdr:rowOff>21772</xdr:rowOff>
    </xdr:from>
    <xdr:to>
      <xdr:col>6</xdr:col>
      <xdr:colOff>243568</xdr:colOff>
      <xdr:row>35</xdr:row>
      <xdr:rowOff>212272</xdr:rowOff>
    </xdr:to>
    <xdr:pic>
      <xdr:nvPicPr>
        <xdr:cNvPr id="36" name="Picture 16"/>
        <xdr:cNvPicPr>
          <a:picLocks noChangeAspect="1" noChangeArrowheads="1"/>
        </xdr:cNvPicPr>
      </xdr:nvPicPr>
      <xdr:blipFill>
        <a:blip xmlns:r="http://schemas.openxmlformats.org/officeDocument/2006/relationships" r:embed="rId5" cstate="print"/>
        <a:srcRect/>
        <a:stretch>
          <a:fillRect/>
        </a:stretch>
      </xdr:blipFill>
      <xdr:spPr bwMode="auto">
        <a:xfrm>
          <a:off x="2729593" y="7603672"/>
          <a:ext cx="190500" cy="190500"/>
        </a:xfrm>
        <a:prstGeom prst="rect">
          <a:avLst/>
        </a:prstGeom>
        <a:noFill/>
      </xdr:spPr>
    </xdr:pic>
    <xdr:clientData/>
  </xdr:twoCellAnchor>
  <xdr:twoCellAnchor editAs="oneCell">
    <xdr:from>
      <xdr:col>6</xdr:col>
      <xdr:colOff>161925</xdr:colOff>
      <xdr:row>35</xdr:row>
      <xdr:rowOff>221797</xdr:rowOff>
    </xdr:from>
    <xdr:to>
      <xdr:col>6</xdr:col>
      <xdr:colOff>352425</xdr:colOff>
      <xdr:row>35</xdr:row>
      <xdr:rowOff>412297</xdr:rowOff>
    </xdr:to>
    <xdr:pic>
      <xdr:nvPicPr>
        <xdr:cNvPr id="37" name="Picture 20"/>
        <xdr:cNvPicPr>
          <a:picLocks noChangeAspect="1" noChangeArrowheads="1"/>
        </xdr:cNvPicPr>
      </xdr:nvPicPr>
      <xdr:blipFill>
        <a:blip xmlns:r="http://schemas.openxmlformats.org/officeDocument/2006/relationships" r:embed="rId8" cstate="print"/>
        <a:srcRect/>
        <a:stretch>
          <a:fillRect/>
        </a:stretch>
      </xdr:blipFill>
      <xdr:spPr bwMode="auto">
        <a:xfrm>
          <a:off x="2838450" y="7803697"/>
          <a:ext cx="190500" cy="190500"/>
        </a:xfrm>
        <a:prstGeom prst="rect">
          <a:avLst/>
        </a:prstGeom>
        <a:noFill/>
      </xdr:spPr>
    </xdr:pic>
    <xdr:clientData/>
  </xdr:twoCellAnchor>
  <xdr:twoCellAnchor editAs="oneCell">
    <xdr:from>
      <xdr:col>6</xdr:col>
      <xdr:colOff>255814</xdr:colOff>
      <xdr:row>35</xdr:row>
      <xdr:rowOff>29935</xdr:rowOff>
    </xdr:from>
    <xdr:to>
      <xdr:col>6</xdr:col>
      <xdr:colOff>446314</xdr:colOff>
      <xdr:row>35</xdr:row>
      <xdr:rowOff>220435</xdr:rowOff>
    </xdr:to>
    <xdr:pic>
      <xdr:nvPicPr>
        <xdr:cNvPr id="38" name="Picture 17"/>
        <xdr:cNvPicPr>
          <a:picLocks noChangeAspect="1" noChangeArrowheads="1"/>
        </xdr:cNvPicPr>
      </xdr:nvPicPr>
      <xdr:blipFill>
        <a:blip xmlns:r="http://schemas.openxmlformats.org/officeDocument/2006/relationships" r:embed="rId6" cstate="print"/>
        <a:srcRect/>
        <a:stretch>
          <a:fillRect/>
        </a:stretch>
      </xdr:blipFill>
      <xdr:spPr bwMode="auto">
        <a:xfrm>
          <a:off x="2932339" y="7611835"/>
          <a:ext cx="190500" cy="190500"/>
        </a:xfrm>
        <a:prstGeom prst="rect">
          <a:avLst/>
        </a:prstGeom>
        <a:noFill/>
      </xdr:spPr>
    </xdr:pic>
    <xdr:clientData/>
  </xdr:twoCellAnchor>
  <xdr:twoCellAnchor editAs="oneCell">
    <xdr:from>
      <xdr:col>11</xdr:col>
      <xdr:colOff>71438</xdr:colOff>
      <xdr:row>44</xdr:row>
      <xdr:rowOff>185738</xdr:rowOff>
    </xdr:from>
    <xdr:to>
      <xdr:col>11</xdr:col>
      <xdr:colOff>309563</xdr:colOff>
      <xdr:row>44</xdr:row>
      <xdr:rowOff>185738</xdr:rowOff>
    </xdr:to>
    <xdr:pic>
      <xdr:nvPicPr>
        <xdr:cNvPr id="39"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4519613" y="5357813"/>
          <a:ext cx="238125" cy="0"/>
        </a:xfrm>
        <a:prstGeom prst="rect">
          <a:avLst/>
        </a:prstGeom>
        <a:noFill/>
      </xdr:spPr>
    </xdr:pic>
    <xdr:clientData/>
  </xdr:twoCellAnchor>
  <xdr:twoCellAnchor editAs="oneCell">
    <xdr:from>
      <xdr:col>2</xdr:col>
      <xdr:colOff>138114</xdr:colOff>
      <xdr:row>44</xdr:row>
      <xdr:rowOff>68714</xdr:rowOff>
    </xdr:from>
    <xdr:to>
      <xdr:col>2</xdr:col>
      <xdr:colOff>314327</xdr:colOff>
      <xdr:row>44</xdr:row>
      <xdr:rowOff>244927</xdr:rowOff>
    </xdr:to>
    <xdr:pic>
      <xdr:nvPicPr>
        <xdr:cNvPr id="40" name="Picture 10"/>
        <xdr:cNvPicPr>
          <a:picLocks noChangeAspect="1" noChangeArrowheads="1"/>
        </xdr:cNvPicPr>
      </xdr:nvPicPr>
      <xdr:blipFill>
        <a:blip xmlns:r="http://schemas.openxmlformats.org/officeDocument/2006/relationships" r:embed="rId2" cstate="print"/>
        <a:srcRect/>
        <a:stretch>
          <a:fillRect/>
        </a:stretch>
      </xdr:blipFill>
      <xdr:spPr bwMode="auto">
        <a:xfrm>
          <a:off x="509589" y="5240789"/>
          <a:ext cx="176213" cy="176213"/>
        </a:xfrm>
        <a:prstGeom prst="rect">
          <a:avLst/>
        </a:prstGeom>
        <a:noFill/>
        <a:ln w="1">
          <a:noFill/>
          <a:miter lim="800000"/>
          <a:headEnd/>
          <a:tailEnd type="none" w="med" len="med"/>
        </a:ln>
        <a:effectLst/>
      </xdr:spPr>
    </xdr:pic>
    <xdr:clientData/>
  </xdr:twoCellAnchor>
  <xdr:twoCellAnchor editAs="oneCell">
    <xdr:from>
      <xdr:col>3</xdr:col>
      <xdr:colOff>134035</xdr:colOff>
      <xdr:row>44</xdr:row>
      <xdr:rowOff>68718</xdr:rowOff>
    </xdr:from>
    <xdr:to>
      <xdr:col>3</xdr:col>
      <xdr:colOff>310246</xdr:colOff>
      <xdr:row>44</xdr:row>
      <xdr:rowOff>244929</xdr:rowOff>
    </xdr:to>
    <xdr:pic>
      <xdr:nvPicPr>
        <xdr:cNvPr id="41" name="Picture 13"/>
        <xdr:cNvPicPr>
          <a:picLocks noChangeAspect="1" noChangeArrowheads="1"/>
        </xdr:cNvPicPr>
      </xdr:nvPicPr>
      <xdr:blipFill>
        <a:blip xmlns:r="http://schemas.openxmlformats.org/officeDocument/2006/relationships" r:embed="rId3" cstate="print"/>
        <a:srcRect/>
        <a:stretch>
          <a:fillRect/>
        </a:stretch>
      </xdr:blipFill>
      <xdr:spPr bwMode="auto">
        <a:xfrm>
          <a:off x="962710" y="5240793"/>
          <a:ext cx="176211" cy="176211"/>
        </a:xfrm>
        <a:prstGeom prst="rect">
          <a:avLst/>
        </a:prstGeom>
        <a:noFill/>
        <a:ln w="1">
          <a:noFill/>
          <a:miter lim="800000"/>
          <a:headEnd/>
          <a:tailEnd type="none" w="med" len="med"/>
        </a:ln>
        <a:effectLst/>
      </xdr:spPr>
    </xdr:pic>
    <xdr:clientData/>
  </xdr:twoCellAnchor>
  <xdr:twoCellAnchor editAs="oneCell">
    <xdr:from>
      <xdr:col>4</xdr:col>
      <xdr:colOff>182342</xdr:colOff>
      <xdr:row>44</xdr:row>
      <xdr:rowOff>73480</xdr:rowOff>
    </xdr:from>
    <xdr:to>
      <xdr:col>4</xdr:col>
      <xdr:colOff>358554</xdr:colOff>
      <xdr:row>44</xdr:row>
      <xdr:rowOff>249692</xdr:rowOff>
    </xdr:to>
    <xdr:pic>
      <xdr:nvPicPr>
        <xdr:cNvPr id="42" name="Picture 14"/>
        <xdr:cNvPicPr>
          <a:picLocks noChangeAspect="1" noChangeArrowheads="1"/>
        </xdr:cNvPicPr>
      </xdr:nvPicPr>
      <xdr:blipFill>
        <a:blip xmlns:r="http://schemas.openxmlformats.org/officeDocument/2006/relationships" r:embed="rId4" cstate="print"/>
        <a:srcRect/>
        <a:stretch>
          <a:fillRect/>
        </a:stretch>
      </xdr:blipFill>
      <xdr:spPr bwMode="auto">
        <a:xfrm>
          <a:off x="1458692" y="5245555"/>
          <a:ext cx="176212" cy="176212"/>
        </a:xfrm>
        <a:prstGeom prst="rect">
          <a:avLst/>
        </a:prstGeom>
        <a:noFill/>
        <a:ln w="1">
          <a:noFill/>
          <a:miter lim="800000"/>
          <a:headEnd/>
          <a:tailEnd type="none" w="med" len="med"/>
        </a:ln>
        <a:effectLst/>
      </xdr:spPr>
    </xdr:pic>
    <xdr:clientData/>
  </xdr:twoCellAnchor>
  <xdr:twoCellAnchor editAs="oneCell">
    <xdr:from>
      <xdr:col>5</xdr:col>
      <xdr:colOff>155122</xdr:colOff>
      <xdr:row>44</xdr:row>
      <xdr:rowOff>52388</xdr:rowOff>
    </xdr:from>
    <xdr:to>
      <xdr:col>5</xdr:col>
      <xdr:colOff>345622</xdr:colOff>
      <xdr:row>44</xdr:row>
      <xdr:rowOff>242888</xdr:rowOff>
    </xdr:to>
    <xdr:pic>
      <xdr:nvPicPr>
        <xdr:cNvPr id="43" name="Picture 16"/>
        <xdr:cNvPicPr>
          <a:picLocks noChangeAspect="1" noChangeArrowheads="1"/>
        </xdr:cNvPicPr>
      </xdr:nvPicPr>
      <xdr:blipFill>
        <a:blip xmlns:r="http://schemas.openxmlformats.org/officeDocument/2006/relationships" r:embed="rId5" cstate="print"/>
        <a:srcRect/>
        <a:stretch>
          <a:fillRect/>
        </a:stretch>
      </xdr:blipFill>
      <xdr:spPr bwMode="auto">
        <a:xfrm>
          <a:off x="1964872" y="5224463"/>
          <a:ext cx="190500" cy="190500"/>
        </a:xfrm>
        <a:prstGeom prst="rect">
          <a:avLst/>
        </a:prstGeom>
        <a:noFill/>
      </xdr:spPr>
    </xdr:pic>
    <xdr:clientData/>
  </xdr:twoCellAnchor>
  <xdr:twoCellAnchor editAs="oneCell">
    <xdr:from>
      <xdr:col>6</xdr:col>
      <xdr:colOff>138794</xdr:colOff>
      <xdr:row>44</xdr:row>
      <xdr:rowOff>68717</xdr:rowOff>
    </xdr:from>
    <xdr:to>
      <xdr:col>6</xdr:col>
      <xdr:colOff>329294</xdr:colOff>
      <xdr:row>44</xdr:row>
      <xdr:rowOff>259217</xdr:rowOff>
    </xdr:to>
    <xdr:pic>
      <xdr:nvPicPr>
        <xdr:cNvPr id="44" name="Picture 17"/>
        <xdr:cNvPicPr>
          <a:picLocks noChangeAspect="1" noChangeArrowheads="1"/>
        </xdr:cNvPicPr>
      </xdr:nvPicPr>
      <xdr:blipFill>
        <a:blip xmlns:r="http://schemas.openxmlformats.org/officeDocument/2006/relationships" r:embed="rId6" cstate="print"/>
        <a:srcRect/>
        <a:stretch>
          <a:fillRect/>
        </a:stretch>
      </xdr:blipFill>
      <xdr:spPr bwMode="auto">
        <a:xfrm>
          <a:off x="2415269" y="5240792"/>
          <a:ext cx="190500" cy="190500"/>
        </a:xfrm>
        <a:prstGeom prst="rect">
          <a:avLst/>
        </a:prstGeom>
        <a:noFill/>
      </xdr:spPr>
    </xdr:pic>
    <xdr:clientData/>
  </xdr:twoCellAnchor>
  <xdr:twoCellAnchor editAs="oneCell">
    <xdr:from>
      <xdr:col>7</xdr:col>
      <xdr:colOff>152400</xdr:colOff>
      <xdr:row>44</xdr:row>
      <xdr:rowOff>73480</xdr:rowOff>
    </xdr:from>
    <xdr:to>
      <xdr:col>7</xdr:col>
      <xdr:colOff>323850</xdr:colOff>
      <xdr:row>44</xdr:row>
      <xdr:rowOff>263980</xdr:rowOff>
    </xdr:to>
    <xdr:pic>
      <xdr:nvPicPr>
        <xdr:cNvPr id="45" name="Picture 18"/>
        <xdr:cNvPicPr>
          <a:picLocks noChangeAspect="1" noChangeArrowheads="1"/>
        </xdr:cNvPicPr>
      </xdr:nvPicPr>
      <xdr:blipFill>
        <a:blip xmlns:r="http://schemas.openxmlformats.org/officeDocument/2006/relationships" r:embed="rId7" cstate="print"/>
        <a:srcRect/>
        <a:stretch>
          <a:fillRect/>
        </a:stretch>
      </xdr:blipFill>
      <xdr:spPr bwMode="auto">
        <a:xfrm>
          <a:off x="2847975" y="5245555"/>
          <a:ext cx="171450" cy="190500"/>
        </a:xfrm>
        <a:prstGeom prst="rect">
          <a:avLst/>
        </a:prstGeom>
        <a:noFill/>
      </xdr:spPr>
    </xdr:pic>
    <xdr:clientData/>
  </xdr:twoCellAnchor>
  <xdr:twoCellAnchor editAs="oneCell">
    <xdr:from>
      <xdr:col>8</xdr:col>
      <xdr:colOff>127908</xdr:colOff>
      <xdr:row>44</xdr:row>
      <xdr:rowOff>79602</xdr:rowOff>
    </xdr:from>
    <xdr:to>
      <xdr:col>8</xdr:col>
      <xdr:colOff>318408</xdr:colOff>
      <xdr:row>44</xdr:row>
      <xdr:rowOff>270102</xdr:rowOff>
    </xdr:to>
    <xdr:pic>
      <xdr:nvPicPr>
        <xdr:cNvPr id="46" name="Picture 20"/>
        <xdr:cNvPicPr>
          <a:picLocks noChangeAspect="1" noChangeArrowheads="1"/>
        </xdr:cNvPicPr>
      </xdr:nvPicPr>
      <xdr:blipFill>
        <a:blip xmlns:r="http://schemas.openxmlformats.org/officeDocument/2006/relationships" r:embed="rId8" cstate="print"/>
        <a:srcRect/>
        <a:stretch>
          <a:fillRect/>
        </a:stretch>
      </xdr:blipFill>
      <xdr:spPr bwMode="auto">
        <a:xfrm>
          <a:off x="3290208" y="5251677"/>
          <a:ext cx="190500" cy="190500"/>
        </a:xfrm>
        <a:prstGeom prst="rect">
          <a:avLst/>
        </a:prstGeom>
        <a:noFill/>
      </xdr:spPr>
    </xdr:pic>
    <xdr:clientData/>
  </xdr:twoCellAnchor>
  <xdr:twoCellAnchor editAs="oneCell">
    <xdr:from>
      <xdr:col>9</xdr:col>
      <xdr:colOff>104095</xdr:colOff>
      <xdr:row>44</xdr:row>
      <xdr:rowOff>59191</xdr:rowOff>
    </xdr:from>
    <xdr:to>
      <xdr:col>9</xdr:col>
      <xdr:colOff>275545</xdr:colOff>
      <xdr:row>44</xdr:row>
      <xdr:rowOff>268741</xdr:rowOff>
    </xdr:to>
    <xdr:pic>
      <xdr:nvPicPr>
        <xdr:cNvPr id="47" name="Picture 23"/>
        <xdr:cNvPicPr>
          <a:picLocks noChangeAspect="1" noChangeArrowheads="1"/>
        </xdr:cNvPicPr>
      </xdr:nvPicPr>
      <xdr:blipFill>
        <a:blip xmlns:r="http://schemas.openxmlformats.org/officeDocument/2006/relationships" r:embed="rId9" cstate="print"/>
        <a:srcRect/>
        <a:stretch>
          <a:fillRect/>
        </a:stretch>
      </xdr:blipFill>
      <xdr:spPr bwMode="auto">
        <a:xfrm>
          <a:off x="3695020" y="5231266"/>
          <a:ext cx="171450" cy="209550"/>
        </a:xfrm>
        <a:prstGeom prst="rect">
          <a:avLst/>
        </a:prstGeom>
        <a:noFill/>
      </xdr:spPr>
    </xdr:pic>
    <xdr:clientData/>
  </xdr:twoCellAnchor>
  <xdr:twoCellAnchor editAs="oneCell">
    <xdr:from>
      <xdr:col>10</xdr:col>
      <xdr:colOff>119063</xdr:colOff>
      <xdr:row>44</xdr:row>
      <xdr:rowOff>82323</xdr:rowOff>
    </xdr:from>
    <xdr:to>
      <xdr:col>10</xdr:col>
      <xdr:colOff>338138</xdr:colOff>
      <xdr:row>44</xdr:row>
      <xdr:rowOff>244248</xdr:rowOff>
    </xdr:to>
    <xdr:pic>
      <xdr:nvPicPr>
        <xdr:cNvPr id="48" name="Picture 24"/>
        <xdr:cNvPicPr>
          <a:picLocks noChangeAspect="1" noChangeArrowheads="1"/>
        </xdr:cNvPicPr>
      </xdr:nvPicPr>
      <xdr:blipFill>
        <a:blip xmlns:r="http://schemas.openxmlformats.org/officeDocument/2006/relationships" r:embed="rId10" cstate="print"/>
        <a:srcRect/>
        <a:stretch>
          <a:fillRect/>
        </a:stretch>
      </xdr:blipFill>
      <xdr:spPr bwMode="auto">
        <a:xfrm>
          <a:off x="4129088" y="5254398"/>
          <a:ext cx="219075" cy="161925"/>
        </a:xfrm>
        <a:prstGeom prst="rect">
          <a:avLst/>
        </a:prstGeom>
        <a:noFill/>
      </xdr:spPr>
    </xdr:pic>
    <xdr:clientData/>
  </xdr:twoCellAnchor>
  <xdr:twoCellAnchor editAs="oneCell">
    <xdr:from>
      <xdr:col>11</xdr:col>
      <xdr:colOff>65996</xdr:colOff>
      <xdr:row>44</xdr:row>
      <xdr:rowOff>54429</xdr:rowOff>
    </xdr:from>
    <xdr:to>
      <xdr:col>11</xdr:col>
      <xdr:colOff>435000</xdr:colOff>
      <xdr:row>44</xdr:row>
      <xdr:rowOff>263979</xdr:rowOff>
    </xdr:to>
    <xdr:pic>
      <xdr:nvPicPr>
        <xdr:cNvPr id="49"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4514171" y="5226504"/>
          <a:ext cx="369004" cy="209550"/>
        </a:xfrm>
        <a:prstGeom prst="rect">
          <a:avLst/>
        </a:prstGeom>
        <a:noFill/>
      </xdr:spPr>
    </xdr:pic>
    <xdr:clientData/>
  </xdr:twoCellAnchor>
  <xdr:twoCellAnchor editAs="oneCell">
    <xdr:from>
      <xdr:col>12</xdr:col>
      <xdr:colOff>134031</xdr:colOff>
      <xdr:row>44</xdr:row>
      <xdr:rowOff>59192</xdr:rowOff>
    </xdr:from>
    <xdr:to>
      <xdr:col>12</xdr:col>
      <xdr:colOff>334056</xdr:colOff>
      <xdr:row>44</xdr:row>
      <xdr:rowOff>268742</xdr:rowOff>
    </xdr:to>
    <xdr:pic>
      <xdr:nvPicPr>
        <xdr:cNvPr id="50" name="Picture 26"/>
        <xdr:cNvPicPr>
          <a:picLocks noChangeAspect="1" noChangeArrowheads="1"/>
        </xdr:cNvPicPr>
      </xdr:nvPicPr>
      <xdr:blipFill>
        <a:blip xmlns:r="http://schemas.openxmlformats.org/officeDocument/2006/relationships" r:embed="rId11" cstate="print"/>
        <a:srcRect/>
        <a:stretch>
          <a:fillRect/>
        </a:stretch>
      </xdr:blipFill>
      <xdr:spPr bwMode="auto">
        <a:xfrm>
          <a:off x="5096556" y="5231267"/>
          <a:ext cx="200025" cy="209550"/>
        </a:xfrm>
        <a:prstGeom prst="rect">
          <a:avLst/>
        </a:prstGeom>
        <a:noFill/>
      </xdr:spPr>
    </xdr:pic>
    <xdr:clientData/>
  </xdr:twoCellAnchor>
  <xdr:twoCellAnchor editAs="oneCell">
    <xdr:from>
      <xdr:col>13</xdr:col>
      <xdr:colOff>122466</xdr:colOff>
      <xdr:row>44</xdr:row>
      <xdr:rowOff>48986</xdr:rowOff>
    </xdr:from>
    <xdr:to>
      <xdr:col>13</xdr:col>
      <xdr:colOff>322491</xdr:colOff>
      <xdr:row>44</xdr:row>
      <xdr:rowOff>258536</xdr:rowOff>
    </xdr:to>
    <xdr:pic>
      <xdr:nvPicPr>
        <xdr:cNvPr id="51" name="Picture 27"/>
        <xdr:cNvPicPr>
          <a:picLocks noChangeAspect="1" noChangeArrowheads="1"/>
        </xdr:cNvPicPr>
      </xdr:nvPicPr>
      <xdr:blipFill>
        <a:blip xmlns:r="http://schemas.openxmlformats.org/officeDocument/2006/relationships" r:embed="rId12" cstate="print"/>
        <a:srcRect/>
        <a:stretch>
          <a:fillRect/>
        </a:stretch>
      </xdr:blipFill>
      <xdr:spPr bwMode="auto">
        <a:xfrm>
          <a:off x="6209807" y="11963895"/>
          <a:ext cx="200025" cy="209550"/>
        </a:xfrm>
        <a:prstGeom prst="rect">
          <a:avLst/>
        </a:prstGeom>
        <a:noFill/>
      </xdr:spPr>
    </xdr:pic>
    <xdr:clientData/>
  </xdr:twoCellAnchor>
  <xdr:twoCellAnchor editAs="oneCell">
    <xdr:from>
      <xdr:col>14</xdr:col>
      <xdr:colOff>131990</xdr:colOff>
      <xdr:row>44</xdr:row>
      <xdr:rowOff>49667</xdr:rowOff>
    </xdr:from>
    <xdr:to>
      <xdr:col>14</xdr:col>
      <xdr:colOff>312965</xdr:colOff>
      <xdr:row>44</xdr:row>
      <xdr:rowOff>268742</xdr:rowOff>
    </xdr:to>
    <xdr:pic>
      <xdr:nvPicPr>
        <xdr:cNvPr id="52" name="Picture 28"/>
        <xdr:cNvPicPr>
          <a:picLocks noChangeAspect="1" noChangeArrowheads="1"/>
        </xdr:cNvPicPr>
      </xdr:nvPicPr>
      <xdr:blipFill>
        <a:blip xmlns:r="http://schemas.openxmlformats.org/officeDocument/2006/relationships" r:embed="rId13" cstate="print"/>
        <a:srcRect/>
        <a:stretch>
          <a:fillRect/>
        </a:stretch>
      </xdr:blipFill>
      <xdr:spPr bwMode="auto">
        <a:xfrm>
          <a:off x="5989865" y="5221742"/>
          <a:ext cx="180975" cy="219075"/>
        </a:xfrm>
        <a:prstGeom prst="rect">
          <a:avLst/>
        </a:prstGeom>
        <a:noFill/>
      </xdr:spPr>
    </xdr:pic>
    <xdr:clientData/>
  </xdr:twoCellAnchor>
  <xdr:twoCellAnchor editAs="oneCell">
    <xdr:from>
      <xdr:col>12</xdr:col>
      <xdr:colOff>71438</xdr:colOff>
      <xdr:row>55</xdr:row>
      <xdr:rowOff>185738</xdr:rowOff>
    </xdr:from>
    <xdr:to>
      <xdr:col>12</xdr:col>
      <xdr:colOff>309563</xdr:colOff>
      <xdr:row>55</xdr:row>
      <xdr:rowOff>185738</xdr:rowOff>
    </xdr:to>
    <xdr:pic>
      <xdr:nvPicPr>
        <xdr:cNvPr id="53"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4519613" y="6929438"/>
          <a:ext cx="238125" cy="0"/>
        </a:xfrm>
        <a:prstGeom prst="rect">
          <a:avLst/>
        </a:prstGeom>
        <a:noFill/>
      </xdr:spPr>
    </xdr:pic>
    <xdr:clientData/>
  </xdr:twoCellAnchor>
  <xdr:twoCellAnchor editAs="oneCell">
    <xdr:from>
      <xdr:col>3</xdr:col>
      <xdr:colOff>138114</xdr:colOff>
      <xdr:row>55</xdr:row>
      <xdr:rowOff>74157</xdr:rowOff>
    </xdr:from>
    <xdr:to>
      <xdr:col>3</xdr:col>
      <xdr:colOff>314327</xdr:colOff>
      <xdr:row>55</xdr:row>
      <xdr:rowOff>250370</xdr:rowOff>
    </xdr:to>
    <xdr:pic>
      <xdr:nvPicPr>
        <xdr:cNvPr id="54" name="Picture 10"/>
        <xdr:cNvPicPr>
          <a:picLocks noChangeAspect="1" noChangeArrowheads="1"/>
        </xdr:cNvPicPr>
      </xdr:nvPicPr>
      <xdr:blipFill>
        <a:blip xmlns:r="http://schemas.openxmlformats.org/officeDocument/2006/relationships" r:embed="rId2" cstate="print"/>
        <a:srcRect/>
        <a:stretch>
          <a:fillRect/>
        </a:stretch>
      </xdr:blipFill>
      <xdr:spPr bwMode="auto">
        <a:xfrm>
          <a:off x="509589" y="6817857"/>
          <a:ext cx="176213" cy="176213"/>
        </a:xfrm>
        <a:prstGeom prst="rect">
          <a:avLst/>
        </a:prstGeom>
        <a:noFill/>
        <a:ln w="1">
          <a:noFill/>
          <a:miter lim="800000"/>
          <a:headEnd/>
          <a:tailEnd type="none" w="med" len="med"/>
        </a:ln>
        <a:effectLst/>
      </xdr:spPr>
    </xdr:pic>
    <xdr:clientData/>
  </xdr:twoCellAnchor>
  <xdr:twoCellAnchor editAs="oneCell">
    <xdr:from>
      <xdr:col>5</xdr:col>
      <xdr:colOff>182342</xdr:colOff>
      <xdr:row>55</xdr:row>
      <xdr:rowOff>73480</xdr:rowOff>
    </xdr:from>
    <xdr:to>
      <xdr:col>5</xdr:col>
      <xdr:colOff>358554</xdr:colOff>
      <xdr:row>55</xdr:row>
      <xdr:rowOff>249692</xdr:rowOff>
    </xdr:to>
    <xdr:pic>
      <xdr:nvPicPr>
        <xdr:cNvPr id="55" name="Picture 14"/>
        <xdr:cNvPicPr>
          <a:picLocks noChangeAspect="1" noChangeArrowheads="1"/>
        </xdr:cNvPicPr>
      </xdr:nvPicPr>
      <xdr:blipFill>
        <a:blip xmlns:r="http://schemas.openxmlformats.org/officeDocument/2006/relationships" r:embed="rId4" cstate="print"/>
        <a:srcRect/>
        <a:stretch>
          <a:fillRect/>
        </a:stretch>
      </xdr:blipFill>
      <xdr:spPr bwMode="auto">
        <a:xfrm>
          <a:off x="1458692" y="6817180"/>
          <a:ext cx="176212" cy="176212"/>
        </a:xfrm>
        <a:prstGeom prst="rect">
          <a:avLst/>
        </a:prstGeom>
        <a:noFill/>
        <a:ln w="1">
          <a:noFill/>
          <a:miter lim="800000"/>
          <a:headEnd/>
          <a:tailEnd type="none" w="med" len="med"/>
        </a:ln>
        <a:effectLst/>
      </xdr:spPr>
    </xdr:pic>
    <xdr:clientData/>
  </xdr:twoCellAnchor>
  <xdr:twoCellAnchor editAs="oneCell">
    <xdr:from>
      <xdr:col>6</xdr:col>
      <xdr:colOff>163286</xdr:colOff>
      <xdr:row>55</xdr:row>
      <xdr:rowOff>73480</xdr:rowOff>
    </xdr:from>
    <xdr:to>
      <xdr:col>6</xdr:col>
      <xdr:colOff>334736</xdr:colOff>
      <xdr:row>55</xdr:row>
      <xdr:rowOff>263980</xdr:rowOff>
    </xdr:to>
    <xdr:pic>
      <xdr:nvPicPr>
        <xdr:cNvPr id="56" name="Picture 18"/>
        <xdr:cNvPicPr>
          <a:picLocks noChangeAspect="1" noChangeArrowheads="1"/>
        </xdr:cNvPicPr>
      </xdr:nvPicPr>
      <xdr:blipFill>
        <a:blip xmlns:r="http://schemas.openxmlformats.org/officeDocument/2006/relationships" r:embed="rId7" cstate="print"/>
        <a:srcRect/>
        <a:stretch>
          <a:fillRect/>
        </a:stretch>
      </xdr:blipFill>
      <xdr:spPr bwMode="auto">
        <a:xfrm>
          <a:off x="1973036" y="6817180"/>
          <a:ext cx="171450" cy="190500"/>
        </a:xfrm>
        <a:prstGeom prst="rect">
          <a:avLst/>
        </a:prstGeom>
        <a:noFill/>
      </xdr:spPr>
    </xdr:pic>
    <xdr:clientData/>
  </xdr:twoCellAnchor>
  <xdr:twoCellAnchor editAs="oneCell">
    <xdr:from>
      <xdr:col>7</xdr:col>
      <xdr:colOff>125867</xdr:colOff>
      <xdr:row>55</xdr:row>
      <xdr:rowOff>75520</xdr:rowOff>
    </xdr:from>
    <xdr:to>
      <xdr:col>7</xdr:col>
      <xdr:colOff>297317</xdr:colOff>
      <xdr:row>55</xdr:row>
      <xdr:rowOff>285070</xdr:rowOff>
    </xdr:to>
    <xdr:pic>
      <xdr:nvPicPr>
        <xdr:cNvPr id="57" name="Picture 23"/>
        <xdr:cNvPicPr>
          <a:picLocks noChangeAspect="1" noChangeArrowheads="1"/>
        </xdr:cNvPicPr>
      </xdr:nvPicPr>
      <xdr:blipFill>
        <a:blip xmlns:r="http://schemas.openxmlformats.org/officeDocument/2006/relationships" r:embed="rId9" cstate="print"/>
        <a:srcRect/>
        <a:stretch>
          <a:fillRect/>
        </a:stretch>
      </xdr:blipFill>
      <xdr:spPr bwMode="auto">
        <a:xfrm>
          <a:off x="2402342" y="6819220"/>
          <a:ext cx="171450" cy="209550"/>
        </a:xfrm>
        <a:prstGeom prst="rect">
          <a:avLst/>
        </a:prstGeom>
        <a:noFill/>
      </xdr:spPr>
    </xdr:pic>
    <xdr:clientData/>
  </xdr:twoCellAnchor>
  <xdr:twoCellAnchor editAs="oneCell">
    <xdr:from>
      <xdr:col>8</xdr:col>
      <xdr:colOff>113620</xdr:colOff>
      <xdr:row>55</xdr:row>
      <xdr:rowOff>104095</xdr:rowOff>
    </xdr:from>
    <xdr:to>
      <xdr:col>8</xdr:col>
      <xdr:colOff>332695</xdr:colOff>
      <xdr:row>55</xdr:row>
      <xdr:rowOff>266020</xdr:rowOff>
    </xdr:to>
    <xdr:pic>
      <xdr:nvPicPr>
        <xdr:cNvPr id="58" name="Picture 24"/>
        <xdr:cNvPicPr>
          <a:picLocks noChangeAspect="1" noChangeArrowheads="1"/>
        </xdr:cNvPicPr>
      </xdr:nvPicPr>
      <xdr:blipFill>
        <a:blip xmlns:r="http://schemas.openxmlformats.org/officeDocument/2006/relationships" r:embed="rId10" cstate="print"/>
        <a:srcRect/>
        <a:stretch>
          <a:fillRect/>
        </a:stretch>
      </xdr:blipFill>
      <xdr:spPr bwMode="auto">
        <a:xfrm>
          <a:off x="2809195" y="6847795"/>
          <a:ext cx="219075" cy="161925"/>
        </a:xfrm>
        <a:prstGeom prst="rect">
          <a:avLst/>
        </a:prstGeom>
        <a:noFill/>
      </xdr:spPr>
    </xdr:pic>
    <xdr:clientData/>
  </xdr:twoCellAnchor>
  <xdr:twoCellAnchor editAs="oneCell">
    <xdr:from>
      <xdr:col>9</xdr:col>
      <xdr:colOff>27896</xdr:colOff>
      <xdr:row>55</xdr:row>
      <xdr:rowOff>81643</xdr:rowOff>
    </xdr:from>
    <xdr:to>
      <xdr:col>9</xdr:col>
      <xdr:colOff>396900</xdr:colOff>
      <xdr:row>55</xdr:row>
      <xdr:rowOff>291193</xdr:rowOff>
    </xdr:to>
    <xdr:pic>
      <xdr:nvPicPr>
        <xdr:cNvPr id="59"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3190196" y="6825343"/>
          <a:ext cx="369004" cy="209550"/>
        </a:xfrm>
        <a:prstGeom prst="rect">
          <a:avLst/>
        </a:prstGeom>
        <a:noFill/>
      </xdr:spPr>
    </xdr:pic>
    <xdr:clientData/>
  </xdr:twoCellAnchor>
  <xdr:twoCellAnchor editAs="oneCell">
    <xdr:from>
      <xdr:col>10</xdr:col>
      <xdr:colOff>95931</xdr:colOff>
      <xdr:row>55</xdr:row>
      <xdr:rowOff>102734</xdr:rowOff>
    </xdr:from>
    <xdr:to>
      <xdr:col>10</xdr:col>
      <xdr:colOff>295956</xdr:colOff>
      <xdr:row>55</xdr:row>
      <xdr:rowOff>312284</xdr:rowOff>
    </xdr:to>
    <xdr:pic>
      <xdr:nvPicPr>
        <xdr:cNvPr id="60" name="Picture 26"/>
        <xdr:cNvPicPr>
          <a:picLocks noChangeAspect="1" noChangeArrowheads="1"/>
        </xdr:cNvPicPr>
      </xdr:nvPicPr>
      <xdr:blipFill>
        <a:blip xmlns:r="http://schemas.openxmlformats.org/officeDocument/2006/relationships" r:embed="rId11" cstate="print"/>
        <a:srcRect/>
        <a:stretch>
          <a:fillRect/>
        </a:stretch>
      </xdr:blipFill>
      <xdr:spPr bwMode="auto">
        <a:xfrm>
          <a:off x="3686856" y="6846434"/>
          <a:ext cx="200025" cy="209550"/>
        </a:xfrm>
        <a:prstGeom prst="rect">
          <a:avLst/>
        </a:prstGeom>
        <a:noFill/>
      </xdr:spPr>
    </xdr:pic>
    <xdr:clientData/>
  </xdr:twoCellAnchor>
  <xdr:twoCellAnchor editAs="oneCell">
    <xdr:from>
      <xdr:col>11</xdr:col>
      <xdr:colOff>133350</xdr:colOff>
      <xdr:row>55</xdr:row>
      <xdr:rowOff>103415</xdr:rowOff>
    </xdr:from>
    <xdr:to>
      <xdr:col>11</xdr:col>
      <xdr:colOff>333375</xdr:colOff>
      <xdr:row>55</xdr:row>
      <xdr:rowOff>312965</xdr:rowOff>
    </xdr:to>
    <xdr:pic>
      <xdr:nvPicPr>
        <xdr:cNvPr id="61" name="Picture 27"/>
        <xdr:cNvPicPr>
          <a:picLocks noChangeAspect="1" noChangeArrowheads="1"/>
        </xdr:cNvPicPr>
      </xdr:nvPicPr>
      <xdr:blipFill>
        <a:blip xmlns:r="http://schemas.openxmlformats.org/officeDocument/2006/relationships" r:embed="rId12" cstate="print"/>
        <a:srcRect/>
        <a:stretch>
          <a:fillRect/>
        </a:stretch>
      </xdr:blipFill>
      <xdr:spPr bwMode="auto">
        <a:xfrm>
          <a:off x="4143375" y="6847115"/>
          <a:ext cx="200025" cy="209550"/>
        </a:xfrm>
        <a:prstGeom prst="rect">
          <a:avLst/>
        </a:prstGeom>
        <a:noFill/>
      </xdr:spPr>
    </xdr:pic>
    <xdr:clientData/>
  </xdr:twoCellAnchor>
  <xdr:twoCellAnchor editAs="oneCell">
    <xdr:from>
      <xdr:col>12</xdr:col>
      <xdr:colOff>191862</xdr:colOff>
      <xdr:row>55</xdr:row>
      <xdr:rowOff>82324</xdr:rowOff>
    </xdr:from>
    <xdr:to>
      <xdr:col>12</xdr:col>
      <xdr:colOff>372837</xdr:colOff>
      <xdr:row>55</xdr:row>
      <xdr:rowOff>301399</xdr:rowOff>
    </xdr:to>
    <xdr:pic>
      <xdr:nvPicPr>
        <xdr:cNvPr id="62" name="Picture 28"/>
        <xdr:cNvPicPr>
          <a:picLocks noChangeAspect="1" noChangeArrowheads="1"/>
        </xdr:cNvPicPr>
      </xdr:nvPicPr>
      <xdr:blipFill>
        <a:blip xmlns:r="http://schemas.openxmlformats.org/officeDocument/2006/relationships" r:embed="rId13" cstate="print"/>
        <a:srcRect/>
        <a:stretch>
          <a:fillRect/>
        </a:stretch>
      </xdr:blipFill>
      <xdr:spPr bwMode="auto">
        <a:xfrm>
          <a:off x="4640037" y="6826024"/>
          <a:ext cx="180975" cy="219075"/>
        </a:xfrm>
        <a:prstGeom prst="rect">
          <a:avLst/>
        </a:prstGeom>
        <a:noFill/>
      </xdr:spPr>
    </xdr:pic>
    <xdr:clientData/>
  </xdr:twoCellAnchor>
  <xdr:twoCellAnchor editAs="oneCell">
    <xdr:from>
      <xdr:col>4</xdr:col>
      <xdr:colOff>47625</xdr:colOff>
      <xdr:row>55</xdr:row>
      <xdr:rowOff>28575</xdr:rowOff>
    </xdr:from>
    <xdr:to>
      <xdr:col>4</xdr:col>
      <xdr:colOff>223836</xdr:colOff>
      <xdr:row>55</xdr:row>
      <xdr:rowOff>204786</xdr:rowOff>
    </xdr:to>
    <xdr:pic>
      <xdr:nvPicPr>
        <xdr:cNvPr id="67" name="Picture 13"/>
        <xdr:cNvPicPr>
          <a:picLocks noChangeAspect="1" noChangeArrowheads="1"/>
        </xdr:cNvPicPr>
      </xdr:nvPicPr>
      <xdr:blipFill>
        <a:blip xmlns:r="http://schemas.openxmlformats.org/officeDocument/2006/relationships" r:embed="rId3" cstate="print"/>
        <a:srcRect/>
        <a:stretch>
          <a:fillRect/>
        </a:stretch>
      </xdr:blipFill>
      <xdr:spPr bwMode="auto">
        <a:xfrm>
          <a:off x="876300" y="6772275"/>
          <a:ext cx="176211" cy="176211"/>
        </a:xfrm>
        <a:prstGeom prst="rect">
          <a:avLst/>
        </a:prstGeom>
        <a:noFill/>
        <a:ln w="1">
          <a:noFill/>
          <a:miter lim="800000"/>
          <a:headEnd/>
          <a:tailEnd type="none" w="med" len="med"/>
        </a:ln>
        <a:effectLst/>
      </xdr:spPr>
    </xdr:pic>
    <xdr:clientData/>
  </xdr:twoCellAnchor>
  <xdr:twoCellAnchor editAs="oneCell">
    <xdr:from>
      <xdr:col>4</xdr:col>
      <xdr:colOff>238125</xdr:colOff>
      <xdr:row>55</xdr:row>
      <xdr:rowOff>19050</xdr:rowOff>
    </xdr:from>
    <xdr:to>
      <xdr:col>4</xdr:col>
      <xdr:colOff>428625</xdr:colOff>
      <xdr:row>55</xdr:row>
      <xdr:rowOff>209550</xdr:rowOff>
    </xdr:to>
    <xdr:pic>
      <xdr:nvPicPr>
        <xdr:cNvPr id="68" name="Picture 16"/>
        <xdr:cNvPicPr>
          <a:picLocks noChangeAspect="1" noChangeArrowheads="1"/>
        </xdr:cNvPicPr>
      </xdr:nvPicPr>
      <xdr:blipFill>
        <a:blip xmlns:r="http://schemas.openxmlformats.org/officeDocument/2006/relationships" r:embed="rId5" cstate="print"/>
        <a:srcRect/>
        <a:stretch>
          <a:fillRect/>
        </a:stretch>
      </xdr:blipFill>
      <xdr:spPr bwMode="auto">
        <a:xfrm>
          <a:off x="1066800" y="6762750"/>
          <a:ext cx="190500" cy="190500"/>
        </a:xfrm>
        <a:prstGeom prst="rect">
          <a:avLst/>
        </a:prstGeom>
        <a:noFill/>
      </xdr:spPr>
    </xdr:pic>
    <xdr:clientData/>
  </xdr:twoCellAnchor>
  <xdr:twoCellAnchor editAs="oneCell">
    <xdr:from>
      <xdr:col>4</xdr:col>
      <xdr:colOff>238125</xdr:colOff>
      <xdr:row>55</xdr:row>
      <xdr:rowOff>219075</xdr:rowOff>
    </xdr:from>
    <xdr:to>
      <xdr:col>4</xdr:col>
      <xdr:colOff>428625</xdr:colOff>
      <xdr:row>55</xdr:row>
      <xdr:rowOff>371475</xdr:rowOff>
    </xdr:to>
    <xdr:pic>
      <xdr:nvPicPr>
        <xdr:cNvPr id="69" name="Picture 20"/>
        <xdr:cNvPicPr>
          <a:picLocks noChangeAspect="1" noChangeArrowheads="1"/>
        </xdr:cNvPicPr>
      </xdr:nvPicPr>
      <xdr:blipFill>
        <a:blip xmlns:r="http://schemas.openxmlformats.org/officeDocument/2006/relationships" r:embed="rId8" cstate="print"/>
        <a:srcRect/>
        <a:stretch>
          <a:fillRect/>
        </a:stretch>
      </xdr:blipFill>
      <xdr:spPr bwMode="auto">
        <a:xfrm>
          <a:off x="1066800" y="6962775"/>
          <a:ext cx="190500" cy="152400"/>
        </a:xfrm>
        <a:prstGeom prst="rect">
          <a:avLst/>
        </a:prstGeom>
        <a:noFill/>
      </xdr:spPr>
    </xdr:pic>
    <xdr:clientData/>
  </xdr:twoCellAnchor>
  <xdr:twoCellAnchor editAs="oneCell">
    <xdr:from>
      <xdr:col>4</xdr:col>
      <xdr:colOff>38100</xdr:colOff>
      <xdr:row>55</xdr:row>
      <xdr:rowOff>228600</xdr:rowOff>
    </xdr:from>
    <xdr:to>
      <xdr:col>4</xdr:col>
      <xdr:colOff>228600</xdr:colOff>
      <xdr:row>55</xdr:row>
      <xdr:rowOff>371475</xdr:rowOff>
    </xdr:to>
    <xdr:pic>
      <xdr:nvPicPr>
        <xdr:cNvPr id="70" name="Picture 17"/>
        <xdr:cNvPicPr>
          <a:picLocks noChangeAspect="1" noChangeArrowheads="1"/>
        </xdr:cNvPicPr>
      </xdr:nvPicPr>
      <xdr:blipFill>
        <a:blip xmlns:r="http://schemas.openxmlformats.org/officeDocument/2006/relationships" r:embed="rId6" cstate="print"/>
        <a:srcRect/>
        <a:stretch>
          <a:fillRect/>
        </a:stretch>
      </xdr:blipFill>
      <xdr:spPr bwMode="auto">
        <a:xfrm>
          <a:off x="866775" y="6972300"/>
          <a:ext cx="190500" cy="142875"/>
        </a:xfrm>
        <a:prstGeom prst="rect">
          <a:avLst/>
        </a:prstGeom>
        <a:noFill/>
      </xdr:spPr>
    </xdr:pic>
    <xdr:clientData/>
  </xdr:twoCellAnchor>
  <xdr:twoCellAnchor editAs="oneCell">
    <xdr:from>
      <xdr:col>4</xdr:col>
      <xdr:colOff>47625</xdr:colOff>
      <xdr:row>55</xdr:row>
      <xdr:rowOff>28575</xdr:rowOff>
    </xdr:from>
    <xdr:to>
      <xdr:col>4</xdr:col>
      <xdr:colOff>223836</xdr:colOff>
      <xdr:row>55</xdr:row>
      <xdr:rowOff>204786</xdr:rowOff>
    </xdr:to>
    <xdr:pic>
      <xdr:nvPicPr>
        <xdr:cNvPr id="71" name="Picture 13"/>
        <xdr:cNvPicPr>
          <a:picLocks noChangeAspect="1" noChangeArrowheads="1"/>
        </xdr:cNvPicPr>
      </xdr:nvPicPr>
      <xdr:blipFill>
        <a:blip xmlns:r="http://schemas.openxmlformats.org/officeDocument/2006/relationships" r:embed="rId3" cstate="print"/>
        <a:srcRect/>
        <a:stretch>
          <a:fillRect/>
        </a:stretch>
      </xdr:blipFill>
      <xdr:spPr bwMode="auto">
        <a:xfrm>
          <a:off x="876300" y="6772275"/>
          <a:ext cx="176211" cy="176211"/>
        </a:xfrm>
        <a:prstGeom prst="rect">
          <a:avLst/>
        </a:prstGeom>
        <a:noFill/>
        <a:ln w="1">
          <a:noFill/>
          <a:miter lim="800000"/>
          <a:headEnd/>
          <a:tailEnd type="none" w="med" len="med"/>
        </a:ln>
        <a:effectLst/>
      </xdr:spPr>
    </xdr:pic>
    <xdr:clientData/>
  </xdr:twoCellAnchor>
  <xdr:twoCellAnchor editAs="oneCell">
    <xdr:from>
      <xdr:col>4</xdr:col>
      <xdr:colOff>238125</xdr:colOff>
      <xdr:row>55</xdr:row>
      <xdr:rowOff>19050</xdr:rowOff>
    </xdr:from>
    <xdr:to>
      <xdr:col>4</xdr:col>
      <xdr:colOff>428625</xdr:colOff>
      <xdr:row>55</xdr:row>
      <xdr:rowOff>209550</xdr:rowOff>
    </xdr:to>
    <xdr:pic>
      <xdr:nvPicPr>
        <xdr:cNvPr id="72" name="Picture 16"/>
        <xdr:cNvPicPr>
          <a:picLocks noChangeAspect="1" noChangeArrowheads="1"/>
        </xdr:cNvPicPr>
      </xdr:nvPicPr>
      <xdr:blipFill>
        <a:blip xmlns:r="http://schemas.openxmlformats.org/officeDocument/2006/relationships" r:embed="rId5" cstate="print"/>
        <a:srcRect/>
        <a:stretch>
          <a:fillRect/>
        </a:stretch>
      </xdr:blipFill>
      <xdr:spPr bwMode="auto">
        <a:xfrm>
          <a:off x="1066800" y="6762750"/>
          <a:ext cx="190500" cy="190500"/>
        </a:xfrm>
        <a:prstGeom prst="rect">
          <a:avLst/>
        </a:prstGeom>
        <a:noFill/>
      </xdr:spPr>
    </xdr:pic>
    <xdr:clientData/>
  </xdr:twoCellAnchor>
  <xdr:twoCellAnchor editAs="oneCell">
    <xdr:from>
      <xdr:col>4</xdr:col>
      <xdr:colOff>238125</xdr:colOff>
      <xdr:row>55</xdr:row>
      <xdr:rowOff>219075</xdr:rowOff>
    </xdr:from>
    <xdr:to>
      <xdr:col>4</xdr:col>
      <xdr:colOff>428625</xdr:colOff>
      <xdr:row>56</xdr:row>
      <xdr:rowOff>3092</xdr:rowOff>
    </xdr:to>
    <xdr:pic>
      <xdr:nvPicPr>
        <xdr:cNvPr id="73" name="Picture 20"/>
        <xdr:cNvPicPr>
          <a:picLocks noChangeAspect="1" noChangeArrowheads="1"/>
        </xdr:cNvPicPr>
      </xdr:nvPicPr>
      <xdr:blipFill>
        <a:blip xmlns:r="http://schemas.openxmlformats.org/officeDocument/2006/relationships" r:embed="rId8" cstate="print"/>
        <a:srcRect/>
        <a:stretch>
          <a:fillRect/>
        </a:stretch>
      </xdr:blipFill>
      <xdr:spPr bwMode="auto">
        <a:xfrm>
          <a:off x="1066800" y="6962775"/>
          <a:ext cx="190500" cy="180975"/>
        </a:xfrm>
        <a:prstGeom prst="rect">
          <a:avLst/>
        </a:prstGeom>
        <a:noFill/>
      </xdr:spPr>
    </xdr:pic>
    <xdr:clientData/>
  </xdr:twoCellAnchor>
  <xdr:twoCellAnchor editAs="oneCell">
    <xdr:from>
      <xdr:col>4</xdr:col>
      <xdr:colOff>38100</xdr:colOff>
      <xdr:row>55</xdr:row>
      <xdr:rowOff>228600</xdr:rowOff>
    </xdr:from>
    <xdr:to>
      <xdr:col>4</xdr:col>
      <xdr:colOff>228600</xdr:colOff>
      <xdr:row>55</xdr:row>
      <xdr:rowOff>391886</xdr:rowOff>
    </xdr:to>
    <xdr:pic>
      <xdr:nvPicPr>
        <xdr:cNvPr id="74" name="Picture 17"/>
        <xdr:cNvPicPr>
          <a:picLocks noChangeAspect="1" noChangeArrowheads="1"/>
        </xdr:cNvPicPr>
      </xdr:nvPicPr>
      <xdr:blipFill>
        <a:blip xmlns:r="http://schemas.openxmlformats.org/officeDocument/2006/relationships" r:embed="rId6" cstate="print"/>
        <a:srcRect/>
        <a:stretch>
          <a:fillRect/>
        </a:stretch>
      </xdr:blipFill>
      <xdr:spPr bwMode="auto">
        <a:xfrm>
          <a:off x="866775" y="6972300"/>
          <a:ext cx="190500" cy="163286"/>
        </a:xfrm>
        <a:prstGeom prst="rect">
          <a:avLst/>
        </a:prstGeom>
        <a:noFill/>
      </xdr:spPr>
    </xdr:pic>
    <xdr:clientData/>
  </xdr:twoCellAnchor>
  <xdr:twoCellAnchor editAs="oneCell">
    <xdr:from>
      <xdr:col>7</xdr:col>
      <xdr:colOff>45583</xdr:colOff>
      <xdr:row>17</xdr:row>
      <xdr:rowOff>97973</xdr:rowOff>
    </xdr:from>
    <xdr:to>
      <xdr:col>7</xdr:col>
      <xdr:colOff>428557</xdr:colOff>
      <xdr:row>17</xdr:row>
      <xdr:rowOff>309565</xdr:rowOff>
    </xdr:to>
    <xdr:pic>
      <xdr:nvPicPr>
        <xdr:cNvPr id="75" name="Picture 38"/>
        <xdr:cNvPicPr>
          <a:picLocks noChangeAspect="1" noChangeArrowheads="1"/>
        </xdr:cNvPicPr>
      </xdr:nvPicPr>
      <xdr:blipFill>
        <a:blip xmlns:r="http://schemas.openxmlformats.org/officeDocument/2006/relationships" r:embed="rId14" cstate="print"/>
        <a:srcRect/>
        <a:stretch>
          <a:fillRect/>
        </a:stretch>
      </xdr:blipFill>
      <xdr:spPr bwMode="auto">
        <a:xfrm>
          <a:off x="2741158" y="5517698"/>
          <a:ext cx="402024" cy="211592"/>
        </a:xfrm>
        <a:prstGeom prst="rect">
          <a:avLst/>
        </a:prstGeom>
        <a:noFill/>
      </xdr:spPr>
    </xdr:pic>
    <xdr:clientData/>
  </xdr:twoCellAnchor>
  <xdr:twoCellAnchor editAs="oneCell">
    <xdr:from>
      <xdr:col>8</xdr:col>
      <xdr:colOff>16328</xdr:colOff>
      <xdr:row>17</xdr:row>
      <xdr:rowOff>103414</xdr:rowOff>
    </xdr:from>
    <xdr:to>
      <xdr:col>8</xdr:col>
      <xdr:colOff>411621</xdr:colOff>
      <xdr:row>17</xdr:row>
      <xdr:rowOff>311463</xdr:rowOff>
    </xdr:to>
    <xdr:pic>
      <xdr:nvPicPr>
        <xdr:cNvPr id="76" name="Picture 39"/>
        <xdr:cNvPicPr>
          <a:picLocks noChangeAspect="1" noChangeArrowheads="1"/>
        </xdr:cNvPicPr>
      </xdr:nvPicPr>
      <xdr:blipFill>
        <a:blip xmlns:r="http://schemas.openxmlformats.org/officeDocument/2006/relationships" r:embed="rId15" cstate="print"/>
        <a:srcRect/>
        <a:stretch>
          <a:fillRect/>
        </a:stretch>
      </xdr:blipFill>
      <xdr:spPr bwMode="auto">
        <a:xfrm>
          <a:off x="3178628" y="5523139"/>
          <a:ext cx="395293" cy="208049"/>
        </a:xfrm>
        <a:prstGeom prst="rect">
          <a:avLst/>
        </a:prstGeom>
        <a:noFill/>
      </xdr:spPr>
    </xdr:pic>
    <xdr:clientData/>
  </xdr:twoCellAnchor>
  <xdr:twoCellAnchor editAs="oneCell">
    <xdr:from>
      <xdr:col>9</xdr:col>
      <xdr:colOff>30614</xdr:colOff>
      <xdr:row>17</xdr:row>
      <xdr:rowOff>117780</xdr:rowOff>
    </xdr:from>
    <xdr:to>
      <xdr:col>9</xdr:col>
      <xdr:colOff>402771</xdr:colOff>
      <xdr:row>17</xdr:row>
      <xdr:rowOff>324534</xdr:rowOff>
    </xdr:to>
    <xdr:pic>
      <xdr:nvPicPr>
        <xdr:cNvPr id="77" name="Picture 40"/>
        <xdr:cNvPicPr>
          <a:picLocks noChangeAspect="1" noChangeArrowheads="1"/>
        </xdr:cNvPicPr>
      </xdr:nvPicPr>
      <xdr:blipFill>
        <a:blip xmlns:r="http://schemas.openxmlformats.org/officeDocument/2006/relationships" r:embed="rId16" cstate="print"/>
        <a:srcRect/>
        <a:stretch>
          <a:fillRect/>
        </a:stretch>
      </xdr:blipFill>
      <xdr:spPr bwMode="auto">
        <a:xfrm>
          <a:off x="3621539" y="5537505"/>
          <a:ext cx="372157" cy="206754"/>
        </a:xfrm>
        <a:prstGeom prst="rect">
          <a:avLst/>
        </a:prstGeom>
        <a:noFill/>
      </xdr:spPr>
    </xdr:pic>
    <xdr:clientData/>
  </xdr:twoCellAnchor>
  <xdr:twoCellAnchor editAs="oneCell">
    <xdr:from>
      <xdr:col>10</xdr:col>
      <xdr:colOff>29934</xdr:colOff>
      <xdr:row>17</xdr:row>
      <xdr:rowOff>117526</xdr:rowOff>
    </xdr:from>
    <xdr:to>
      <xdr:col>10</xdr:col>
      <xdr:colOff>424541</xdr:colOff>
      <xdr:row>17</xdr:row>
      <xdr:rowOff>325213</xdr:rowOff>
    </xdr:to>
    <xdr:pic>
      <xdr:nvPicPr>
        <xdr:cNvPr id="78" name="Picture 41"/>
        <xdr:cNvPicPr>
          <a:picLocks noChangeAspect="1" noChangeArrowheads="1"/>
        </xdr:cNvPicPr>
      </xdr:nvPicPr>
      <xdr:blipFill>
        <a:blip xmlns:r="http://schemas.openxmlformats.org/officeDocument/2006/relationships" r:embed="rId17" cstate="print"/>
        <a:srcRect/>
        <a:stretch>
          <a:fillRect/>
        </a:stretch>
      </xdr:blipFill>
      <xdr:spPr bwMode="auto">
        <a:xfrm>
          <a:off x="4039959" y="5537251"/>
          <a:ext cx="394607" cy="207687"/>
        </a:xfrm>
        <a:prstGeom prst="rect">
          <a:avLst/>
        </a:prstGeom>
        <a:noFill/>
      </xdr:spPr>
    </xdr:pic>
    <xdr:clientData/>
  </xdr:twoCellAnchor>
  <xdr:twoCellAnchor editAs="oneCell">
    <xdr:from>
      <xdr:col>11</xdr:col>
      <xdr:colOff>71437</xdr:colOff>
      <xdr:row>17</xdr:row>
      <xdr:rowOff>117778</xdr:rowOff>
    </xdr:from>
    <xdr:to>
      <xdr:col>11</xdr:col>
      <xdr:colOff>439512</xdr:colOff>
      <xdr:row>17</xdr:row>
      <xdr:rowOff>338139</xdr:rowOff>
    </xdr:to>
    <xdr:pic>
      <xdr:nvPicPr>
        <xdr:cNvPr id="79" name="Picture 42"/>
        <xdr:cNvPicPr>
          <a:picLocks noChangeAspect="1" noChangeArrowheads="1"/>
        </xdr:cNvPicPr>
      </xdr:nvPicPr>
      <xdr:blipFill>
        <a:blip xmlns:r="http://schemas.openxmlformats.org/officeDocument/2006/relationships" r:embed="rId18" cstate="print"/>
        <a:srcRect/>
        <a:stretch>
          <a:fillRect/>
        </a:stretch>
      </xdr:blipFill>
      <xdr:spPr bwMode="auto">
        <a:xfrm>
          <a:off x="4519612" y="5537503"/>
          <a:ext cx="396650" cy="220361"/>
        </a:xfrm>
        <a:prstGeom prst="rect">
          <a:avLst/>
        </a:prstGeom>
        <a:noFill/>
      </xdr:spPr>
    </xdr:pic>
    <xdr:clientData/>
  </xdr:twoCellAnchor>
  <xdr:twoCellAnchor editAs="oneCell">
    <xdr:from>
      <xdr:col>12</xdr:col>
      <xdr:colOff>30957</xdr:colOff>
      <xdr:row>17</xdr:row>
      <xdr:rowOff>122429</xdr:rowOff>
    </xdr:from>
    <xdr:to>
      <xdr:col>12</xdr:col>
      <xdr:colOff>413657</xdr:colOff>
      <xdr:row>17</xdr:row>
      <xdr:rowOff>323850</xdr:rowOff>
    </xdr:to>
    <xdr:pic>
      <xdr:nvPicPr>
        <xdr:cNvPr id="80" name="Picture 44"/>
        <xdr:cNvPicPr>
          <a:picLocks noChangeAspect="1" noChangeArrowheads="1"/>
        </xdr:cNvPicPr>
      </xdr:nvPicPr>
      <xdr:blipFill>
        <a:blip xmlns:r="http://schemas.openxmlformats.org/officeDocument/2006/relationships" r:embed="rId19" cstate="print"/>
        <a:srcRect/>
        <a:stretch>
          <a:fillRect/>
        </a:stretch>
      </xdr:blipFill>
      <xdr:spPr bwMode="auto">
        <a:xfrm>
          <a:off x="4993482" y="5542154"/>
          <a:ext cx="382700" cy="201421"/>
        </a:xfrm>
        <a:prstGeom prst="rect">
          <a:avLst/>
        </a:prstGeom>
        <a:noFill/>
      </xdr:spPr>
    </xdr:pic>
    <xdr:clientData/>
  </xdr:twoCellAnchor>
  <xdr:twoCellAnchor editAs="oneCell">
    <xdr:from>
      <xdr:col>2</xdr:col>
      <xdr:colOff>47625</xdr:colOff>
      <xdr:row>17</xdr:row>
      <xdr:rowOff>28575</xdr:rowOff>
    </xdr:from>
    <xdr:to>
      <xdr:col>2</xdr:col>
      <xdr:colOff>223836</xdr:colOff>
      <xdr:row>17</xdr:row>
      <xdr:rowOff>204786</xdr:rowOff>
    </xdr:to>
    <xdr:pic>
      <xdr:nvPicPr>
        <xdr:cNvPr id="81" name="Picture 13"/>
        <xdr:cNvPicPr>
          <a:picLocks noChangeAspect="1" noChangeArrowheads="1"/>
        </xdr:cNvPicPr>
      </xdr:nvPicPr>
      <xdr:blipFill>
        <a:blip xmlns:r="http://schemas.openxmlformats.org/officeDocument/2006/relationships" r:embed="rId3" cstate="print"/>
        <a:srcRect/>
        <a:stretch>
          <a:fillRect/>
        </a:stretch>
      </xdr:blipFill>
      <xdr:spPr bwMode="auto">
        <a:xfrm>
          <a:off x="419100" y="5448300"/>
          <a:ext cx="176211" cy="176211"/>
        </a:xfrm>
        <a:prstGeom prst="rect">
          <a:avLst/>
        </a:prstGeom>
        <a:noFill/>
        <a:ln w="1">
          <a:noFill/>
          <a:miter lim="800000"/>
          <a:headEnd/>
          <a:tailEnd type="none" w="med" len="med"/>
        </a:ln>
        <a:effectLst/>
      </xdr:spPr>
    </xdr:pic>
    <xdr:clientData/>
  </xdr:twoCellAnchor>
  <xdr:twoCellAnchor editAs="oneCell">
    <xdr:from>
      <xdr:col>2</xdr:col>
      <xdr:colOff>238125</xdr:colOff>
      <xdr:row>17</xdr:row>
      <xdr:rowOff>19050</xdr:rowOff>
    </xdr:from>
    <xdr:to>
      <xdr:col>2</xdr:col>
      <xdr:colOff>428625</xdr:colOff>
      <xdr:row>17</xdr:row>
      <xdr:rowOff>209550</xdr:rowOff>
    </xdr:to>
    <xdr:pic>
      <xdr:nvPicPr>
        <xdr:cNvPr id="82" name="Picture 16"/>
        <xdr:cNvPicPr>
          <a:picLocks noChangeAspect="1" noChangeArrowheads="1"/>
        </xdr:cNvPicPr>
      </xdr:nvPicPr>
      <xdr:blipFill>
        <a:blip xmlns:r="http://schemas.openxmlformats.org/officeDocument/2006/relationships" r:embed="rId5" cstate="print"/>
        <a:srcRect/>
        <a:stretch>
          <a:fillRect/>
        </a:stretch>
      </xdr:blipFill>
      <xdr:spPr bwMode="auto">
        <a:xfrm>
          <a:off x="609600" y="5438775"/>
          <a:ext cx="190500" cy="190500"/>
        </a:xfrm>
        <a:prstGeom prst="rect">
          <a:avLst/>
        </a:prstGeom>
        <a:noFill/>
      </xdr:spPr>
    </xdr:pic>
    <xdr:clientData/>
  </xdr:twoCellAnchor>
  <xdr:twoCellAnchor editAs="oneCell">
    <xdr:from>
      <xdr:col>2</xdr:col>
      <xdr:colOff>238125</xdr:colOff>
      <xdr:row>17</xdr:row>
      <xdr:rowOff>219075</xdr:rowOff>
    </xdr:from>
    <xdr:to>
      <xdr:col>2</xdr:col>
      <xdr:colOff>428625</xdr:colOff>
      <xdr:row>17</xdr:row>
      <xdr:rowOff>409575</xdr:rowOff>
    </xdr:to>
    <xdr:pic>
      <xdr:nvPicPr>
        <xdr:cNvPr id="83" name="Picture 20"/>
        <xdr:cNvPicPr>
          <a:picLocks noChangeAspect="1" noChangeArrowheads="1"/>
        </xdr:cNvPicPr>
      </xdr:nvPicPr>
      <xdr:blipFill>
        <a:blip xmlns:r="http://schemas.openxmlformats.org/officeDocument/2006/relationships" r:embed="rId8" cstate="print"/>
        <a:srcRect/>
        <a:stretch>
          <a:fillRect/>
        </a:stretch>
      </xdr:blipFill>
      <xdr:spPr bwMode="auto">
        <a:xfrm>
          <a:off x="609600" y="5638800"/>
          <a:ext cx="190500" cy="190500"/>
        </a:xfrm>
        <a:prstGeom prst="rect">
          <a:avLst/>
        </a:prstGeom>
        <a:noFill/>
      </xdr:spPr>
    </xdr:pic>
    <xdr:clientData/>
  </xdr:twoCellAnchor>
  <xdr:twoCellAnchor editAs="oneCell">
    <xdr:from>
      <xdr:col>2</xdr:col>
      <xdr:colOff>38100</xdr:colOff>
      <xdr:row>17</xdr:row>
      <xdr:rowOff>228600</xdr:rowOff>
    </xdr:from>
    <xdr:to>
      <xdr:col>2</xdr:col>
      <xdr:colOff>228600</xdr:colOff>
      <xdr:row>18</xdr:row>
      <xdr:rowOff>1</xdr:rowOff>
    </xdr:to>
    <xdr:pic>
      <xdr:nvPicPr>
        <xdr:cNvPr id="84" name="Picture 17"/>
        <xdr:cNvPicPr>
          <a:picLocks noChangeAspect="1" noChangeArrowheads="1"/>
        </xdr:cNvPicPr>
      </xdr:nvPicPr>
      <xdr:blipFill>
        <a:blip xmlns:r="http://schemas.openxmlformats.org/officeDocument/2006/relationships" r:embed="rId6" cstate="print"/>
        <a:srcRect/>
        <a:stretch>
          <a:fillRect/>
        </a:stretch>
      </xdr:blipFill>
      <xdr:spPr bwMode="auto">
        <a:xfrm>
          <a:off x="409575" y="5648325"/>
          <a:ext cx="190500" cy="190500"/>
        </a:xfrm>
        <a:prstGeom prst="rect">
          <a:avLst/>
        </a:prstGeom>
        <a:noFill/>
      </xdr:spPr>
    </xdr:pic>
    <xdr:clientData/>
  </xdr:twoCellAnchor>
  <xdr:twoCellAnchor editAs="oneCell">
    <xdr:from>
      <xdr:col>3</xdr:col>
      <xdr:colOff>25854</xdr:colOff>
      <xdr:row>17</xdr:row>
      <xdr:rowOff>25854</xdr:rowOff>
    </xdr:from>
    <xdr:to>
      <xdr:col>3</xdr:col>
      <xdr:colOff>202065</xdr:colOff>
      <xdr:row>17</xdr:row>
      <xdr:rowOff>202065</xdr:rowOff>
    </xdr:to>
    <xdr:pic>
      <xdr:nvPicPr>
        <xdr:cNvPr id="85" name="Picture 13"/>
        <xdr:cNvPicPr>
          <a:picLocks noChangeAspect="1" noChangeArrowheads="1"/>
        </xdr:cNvPicPr>
      </xdr:nvPicPr>
      <xdr:blipFill>
        <a:blip xmlns:r="http://schemas.openxmlformats.org/officeDocument/2006/relationships" r:embed="rId3" cstate="print"/>
        <a:srcRect/>
        <a:stretch>
          <a:fillRect/>
        </a:stretch>
      </xdr:blipFill>
      <xdr:spPr bwMode="auto">
        <a:xfrm>
          <a:off x="854529" y="5445579"/>
          <a:ext cx="176211" cy="176211"/>
        </a:xfrm>
        <a:prstGeom prst="rect">
          <a:avLst/>
        </a:prstGeom>
        <a:noFill/>
        <a:ln w="1">
          <a:noFill/>
          <a:miter lim="800000"/>
          <a:headEnd/>
          <a:tailEnd type="none" w="med" len="med"/>
        </a:ln>
        <a:effectLst/>
      </xdr:spPr>
    </xdr:pic>
    <xdr:clientData/>
  </xdr:twoCellAnchor>
  <xdr:twoCellAnchor editAs="oneCell">
    <xdr:from>
      <xdr:col>3</xdr:col>
      <xdr:colOff>221797</xdr:colOff>
      <xdr:row>17</xdr:row>
      <xdr:rowOff>16329</xdr:rowOff>
    </xdr:from>
    <xdr:to>
      <xdr:col>3</xdr:col>
      <xdr:colOff>412297</xdr:colOff>
      <xdr:row>17</xdr:row>
      <xdr:rowOff>206829</xdr:rowOff>
    </xdr:to>
    <xdr:pic>
      <xdr:nvPicPr>
        <xdr:cNvPr id="86" name="Picture 16"/>
        <xdr:cNvPicPr>
          <a:picLocks noChangeAspect="1" noChangeArrowheads="1"/>
        </xdr:cNvPicPr>
      </xdr:nvPicPr>
      <xdr:blipFill>
        <a:blip xmlns:r="http://schemas.openxmlformats.org/officeDocument/2006/relationships" r:embed="rId5" cstate="print"/>
        <a:srcRect/>
        <a:stretch>
          <a:fillRect/>
        </a:stretch>
      </xdr:blipFill>
      <xdr:spPr bwMode="auto">
        <a:xfrm>
          <a:off x="1050472" y="5436054"/>
          <a:ext cx="190500" cy="190500"/>
        </a:xfrm>
        <a:prstGeom prst="rect">
          <a:avLst/>
        </a:prstGeom>
        <a:noFill/>
      </xdr:spPr>
    </xdr:pic>
    <xdr:clientData/>
  </xdr:twoCellAnchor>
  <xdr:twoCellAnchor editAs="oneCell">
    <xdr:from>
      <xdr:col>3</xdr:col>
      <xdr:colOff>125187</xdr:colOff>
      <xdr:row>17</xdr:row>
      <xdr:rowOff>214993</xdr:rowOff>
    </xdr:from>
    <xdr:to>
      <xdr:col>3</xdr:col>
      <xdr:colOff>315687</xdr:colOff>
      <xdr:row>17</xdr:row>
      <xdr:rowOff>405493</xdr:rowOff>
    </xdr:to>
    <xdr:pic>
      <xdr:nvPicPr>
        <xdr:cNvPr id="87" name="Picture 17"/>
        <xdr:cNvPicPr>
          <a:picLocks noChangeAspect="1" noChangeArrowheads="1"/>
        </xdr:cNvPicPr>
      </xdr:nvPicPr>
      <xdr:blipFill>
        <a:blip xmlns:r="http://schemas.openxmlformats.org/officeDocument/2006/relationships" r:embed="rId6" cstate="print"/>
        <a:srcRect/>
        <a:stretch>
          <a:fillRect/>
        </a:stretch>
      </xdr:blipFill>
      <xdr:spPr bwMode="auto">
        <a:xfrm>
          <a:off x="953862" y="5634718"/>
          <a:ext cx="190500" cy="190500"/>
        </a:xfrm>
        <a:prstGeom prst="rect">
          <a:avLst/>
        </a:prstGeom>
        <a:noFill/>
      </xdr:spPr>
    </xdr:pic>
    <xdr:clientData/>
  </xdr:twoCellAnchor>
  <xdr:twoCellAnchor editAs="oneCell">
    <xdr:from>
      <xdr:col>4</xdr:col>
      <xdr:colOff>65313</xdr:colOff>
      <xdr:row>17</xdr:row>
      <xdr:rowOff>31296</xdr:rowOff>
    </xdr:from>
    <xdr:to>
      <xdr:col>4</xdr:col>
      <xdr:colOff>241524</xdr:colOff>
      <xdr:row>17</xdr:row>
      <xdr:rowOff>207507</xdr:rowOff>
    </xdr:to>
    <xdr:pic>
      <xdr:nvPicPr>
        <xdr:cNvPr id="88" name="Picture 13"/>
        <xdr:cNvPicPr>
          <a:picLocks noChangeAspect="1" noChangeArrowheads="1"/>
        </xdr:cNvPicPr>
      </xdr:nvPicPr>
      <xdr:blipFill>
        <a:blip xmlns:r="http://schemas.openxmlformats.org/officeDocument/2006/relationships" r:embed="rId3" cstate="print"/>
        <a:srcRect/>
        <a:stretch>
          <a:fillRect/>
        </a:stretch>
      </xdr:blipFill>
      <xdr:spPr bwMode="auto">
        <a:xfrm>
          <a:off x="1341663" y="5451021"/>
          <a:ext cx="176211" cy="176211"/>
        </a:xfrm>
        <a:prstGeom prst="rect">
          <a:avLst/>
        </a:prstGeom>
        <a:noFill/>
        <a:ln w="1">
          <a:noFill/>
          <a:miter lim="800000"/>
          <a:headEnd/>
          <a:tailEnd type="none" w="med" len="med"/>
        </a:ln>
        <a:effectLst/>
      </xdr:spPr>
    </xdr:pic>
    <xdr:clientData/>
  </xdr:twoCellAnchor>
  <xdr:twoCellAnchor editAs="oneCell">
    <xdr:from>
      <xdr:col>4</xdr:col>
      <xdr:colOff>293914</xdr:colOff>
      <xdr:row>17</xdr:row>
      <xdr:rowOff>21771</xdr:rowOff>
    </xdr:from>
    <xdr:to>
      <xdr:col>4</xdr:col>
      <xdr:colOff>465364</xdr:colOff>
      <xdr:row>17</xdr:row>
      <xdr:rowOff>212271</xdr:rowOff>
    </xdr:to>
    <xdr:pic>
      <xdr:nvPicPr>
        <xdr:cNvPr id="89" name="Picture 16"/>
        <xdr:cNvPicPr>
          <a:picLocks noChangeAspect="1" noChangeArrowheads="1"/>
        </xdr:cNvPicPr>
      </xdr:nvPicPr>
      <xdr:blipFill>
        <a:blip xmlns:r="http://schemas.openxmlformats.org/officeDocument/2006/relationships" r:embed="rId5" cstate="print"/>
        <a:srcRect/>
        <a:stretch>
          <a:fillRect/>
        </a:stretch>
      </xdr:blipFill>
      <xdr:spPr bwMode="auto">
        <a:xfrm>
          <a:off x="1570264" y="5441496"/>
          <a:ext cx="190500" cy="190500"/>
        </a:xfrm>
        <a:prstGeom prst="rect">
          <a:avLst/>
        </a:prstGeom>
        <a:noFill/>
      </xdr:spPr>
    </xdr:pic>
    <xdr:clientData/>
  </xdr:twoCellAnchor>
  <xdr:twoCellAnchor editAs="oneCell">
    <xdr:from>
      <xdr:col>4</xdr:col>
      <xdr:colOff>190497</xdr:colOff>
      <xdr:row>17</xdr:row>
      <xdr:rowOff>221796</xdr:rowOff>
    </xdr:from>
    <xdr:to>
      <xdr:col>4</xdr:col>
      <xdr:colOff>380997</xdr:colOff>
      <xdr:row>17</xdr:row>
      <xdr:rowOff>412296</xdr:rowOff>
    </xdr:to>
    <xdr:pic>
      <xdr:nvPicPr>
        <xdr:cNvPr id="90" name="Picture 20"/>
        <xdr:cNvPicPr>
          <a:picLocks noChangeAspect="1" noChangeArrowheads="1"/>
        </xdr:cNvPicPr>
      </xdr:nvPicPr>
      <xdr:blipFill>
        <a:blip xmlns:r="http://schemas.openxmlformats.org/officeDocument/2006/relationships" r:embed="rId8" cstate="print"/>
        <a:srcRect/>
        <a:stretch>
          <a:fillRect/>
        </a:stretch>
      </xdr:blipFill>
      <xdr:spPr bwMode="auto">
        <a:xfrm>
          <a:off x="1466847" y="5641521"/>
          <a:ext cx="190500" cy="190500"/>
        </a:xfrm>
        <a:prstGeom prst="rect">
          <a:avLst/>
        </a:prstGeom>
        <a:noFill/>
      </xdr:spPr>
    </xdr:pic>
    <xdr:clientData/>
  </xdr:twoCellAnchor>
  <xdr:twoCellAnchor editAs="oneCell">
    <xdr:from>
      <xdr:col>5</xdr:col>
      <xdr:colOff>53069</xdr:colOff>
      <xdr:row>17</xdr:row>
      <xdr:rowOff>27215</xdr:rowOff>
    </xdr:from>
    <xdr:to>
      <xdr:col>5</xdr:col>
      <xdr:colOff>229280</xdr:colOff>
      <xdr:row>17</xdr:row>
      <xdr:rowOff>203426</xdr:rowOff>
    </xdr:to>
    <xdr:pic>
      <xdr:nvPicPr>
        <xdr:cNvPr id="91" name="Picture 13"/>
        <xdr:cNvPicPr>
          <a:picLocks noChangeAspect="1" noChangeArrowheads="1"/>
        </xdr:cNvPicPr>
      </xdr:nvPicPr>
      <xdr:blipFill>
        <a:blip xmlns:r="http://schemas.openxmlformats.org/officeDocument/2006/relationships" r:embed="rId3" cstate="print"/>
        <a:srcRect/>
        <a:stretch>
          <a:fillRect/>
        </a:stretch>
      </xdr:blipFill>
      <xdr:spPr bwMode="auto">
        <a:xfrm>
          <a:off x="1862819" y="5446940"/>
          <a:ext cx="176211" cy="176211"/>
        </a:xfrm>
        <a:prstGeom prst="rect">
          <a:avLst/>
        </a:prstGeom>
        <a:noFill/>
        <a:ln w="1">
          <a:noFill/>
          <a:miter lim="800000"/>
          <a:headEnd/>
          <a:tailEnd type="none" w="med" len="med"/>
        </a:ln>
        <a:effectLst/>
      </xdr:spPr>
    </xdr:pic>
    <xdr:clientData/>
  </xdr:twoCellAnchor>
  <xdr:twoCellAnchor editAs="oneCell">
    <xdr:from>
      <xdr:col>5</xdr:col>
      <xdr:colOff>151038</xdr:colOff>
      <xdr:row>17</xdr:row>
      <xdr:rowOff>212272</xdr:rowOff>
    </xdr:from>
    <xdr:to>
      <xdr:col>5</xdr:col>
      <xdr:colOff>341538</xdr:colOff>
      <xdr:row>17</xdr:row>
      <xdr:rowOff>402772</xdr:rowOff>
    </xdr:to>
    <xdr:pic>
      <xdr:nvPicPr>
        <xdr:cNvPr id="92" name="Picture 20"/>
        <xdr:cNvPicPr>
          <a:picLocks noChangeAspect="1" noChangeArrowheads="1"/>
        </xdr:cNvPicPr>
      </xdr:nvPicPr>
      <xdr:blipFill>
        <a:blip xmlns:r="http://schemas.openxmlformats.org/officeDocument/2006/relationships" r:embed="rId8" cstate="print"/>
        <a:srcRect/>
        <a:stretch>
          <a:fillRect/>
        </a:stretch>
      </xdr:blipFill>
      <xdr:spPr bwMode="auto">
        <a:xfrm>
          <a:off x="1960788" y="5631997"/>
          <a:ext cx="190500" cy="190500"/>
        </a:xfrm>
        <a:prstGeom prst="rect">
          <a:avLst/>
        </a:prstGeom>
        <a:noFill/>
      </xdr:spPr>
    </xdr:pic>
    <xdr:clientData/>
  </xdr:twoCellAnchor>
  <xdr:twoCellAnchor editAs="oneCell">
    <xdr:from>
      <xdr:col>5</xdr:col>
      <xdr:colOff>255816</xdr:colOff>
      <xdr:row>17</xdr:row>
      <xdr:rowOff>14968</xdr:rowOff>
    </xdr:from>
    <xdr:to>
      <xdr:col>5</xdr:col>
      <xdr:colOff>417741</xdr:colOff>
      <xdr:row>17</xdr:row>
      <xdr:rowOff>205468</xdr:rowOff>
    </xdr:to>
    <xdr:pic>
      <xdr:nvPicPr>
        <xdr:cNvPr id="93" name="Picture 17"/>
        <xdr:cNvPicPr>
          <a:picLocks noChangeAspect="1" noChangeArrowheads="1"/>
        </xdr:cNvPicPr>
      </xdr:nvPicPr>
      <xdr:blipFill>
        <a:blip xmlns:r="http://schemas.openxmlformats.org/officeDocument/2006/relationships" r:embed="rId6" cstate="print"/>
        <a:srcRect/>
        <a:stretch>
          <a:fillRect/>
        </a:stretch>
      </xdr:blipFill>
      <xdr:spPr bwMode="auto">
        <a:xfrm>
          <a:off x="2065566" y="5434693"/>
          <a:ext cx="190500" cy="190500"/>
        </a:xfrm>
        <a:prstGeom prst="rect">
          <a:avLst/>
        </a:prstGeom>
        <a:noFill/>
      </xdr:spPr>
    </xdr:pic>
    <xdr:clientData/>
  </xdr:twoCellAnchor>
  <xdr:twoCellAnchor editAs="oneCell">
    <xdr:from>
      <xdr:col>6</xdr:col>
      <xdr:colOff>14968</xdr:colOff>
      <xdr:row>17</xdr:row>
      <xdr:rowOff>21772</xdr:rowOff>
    </xdr:from>
    <xdr:to>
      <xdr:col>6</xdr:col>
      <xdr:colOff>205468</xdr:colOff>
      <xdr:row>17</xdr:row>
      <xdr:rowOff>212272</xdr:rowOff>
    </xdr:to>
    <xdr:pic>
      <xdr:nvPicPr>
        <xdr:cNvPr id="94" name="Picture 16"/>
        <xdr:cNvPicPr>
          <a:picLocks noChangeAspect="1" noChangeArrowheads="1"/>
        </xdr:cNvPicPr>
      </xdr:nvPicPr>
      <xdr:blipFill>
        <a:blip xmlns:r="http://schemas.openxmlformats.org/officeDocument/2006/relationships" r:embed="rId5" cstate="print"/>
        <a:srcRect/>
        <a:stretch>
          <a:fillRect/>
        </a:stretch>
      </xdr:blipFill>
      <xdr:spPr bwMode="auto">
        <a:xfrm>
          <a:off x="2291443" y="5441497"/>
          <a:ext cx="190500" cy="190500"/>
        </a:xfrm>
        <a:prstGeom prst="rect">
          <a:avLst/>
        </a:prstGeom>
        <a:noFill/>
      </xdr:spPr>
    </xdr:pic>
    <xdr:clientData/>
  </xdr:twoCellAnchor>
  <xdr:twoCellAnchor editAs="oneCell">
    <xdr:from>
      <xdr:col>6</xdr:col>
      <xdr:colOff>123825</xdr:colOff>
      <xdr:row>17</xdr:row>
      <xdr:rowOff>221797</xdr:rowOff>
    </xdr:from>
    <xdr:to>
      <xdr:col>6</xdr:col>
      <xdr:colOff>314325</xdr:colOff>
      <xdr:row>17</xdr:row>
      <xdr:rowOff>412297</xdr:rowOff>
    </xdr:to>
    <xdr:pic>
      <xdr:nvPicPr>
        <xdr:cNvPr id="95" name="Picture 20"/>
        <xdr:cNvPicPr>
          <a:picLocks noChangeAspect="1" noChangeArrowheads="1"/>
        </xdr:cNvPicPr>
      </xdr:nvPicPr>
      <xdr:blipFill>
        <a:blip xmlns:r="http://schemas.openxmlformats.org/officeDocument/2006/relationships" r:embed="rId8" cstate="print"/>
        <a:srcRect/>
        <a:stretch>
          <a:fillRect/>
        </a:stretch>
      </xdr:blipFill>
      <xdr:spPr bwMode="auto">
        <a:xfrm>
          <a:off x="2400300" y="5641522"/>
          <a:ext cx="190500" cy="190500"/>
        </a:xfrm>
        <a:prstGeom prst="rect">
          <a:avLst/>
        </a:prstGeom>
        <a:noFill/>
      </xdr:spPr>
    </xdr:pic>
    <xdr:clientData/>
  </xdr:twoCellAnchor>
  <xdr:twoCellAnchor editAs="oneCell">
    <xdr:from>
      <xdr:col>6</xdr:col>
      <xdr:colOff>217714</xdr:colOff>
      <xdr:row>17</xdr:row>
      <xdr:rowOff>29935</xdr:rowOff>
    </xdr:from>
    <xdr:to>
      <xdr:col>6</xdr:col>
      <xdr:colOff>408214</xdr:colOff>
      <xdr:row>17</xdr:row>
      <xdr:rowOff>220435</xdr:rowOff>
    </xdr:to>
    <xdr:pic>
      <xdr:nvPicPr>
        <xdr:cNvPr id="96" name="Picture 17"/>
        <xdr:cNvPicPr>
          <a:picLocks noChangeAspect="1" noChangeArrowheads="1"/>
        </xdr:cNvPicPr>
      </xdr:nvPicPr>
      <xdr:blipFill>
        <a:blip xmlns:r="http://schemas.openxmlformats.org/officeDocument/2006/relationships" r:embed="rId6" cstate="print"/>
        <a:srcRect/>
        <a:stretch>
          <a:fillRect/>
        </a:stretch>
      </xdr:blipFill>
      <xdr:spPr bwMode="auto">
        <a:xfrm>
          <a:off x="2494189" y="5449660"/>
          <a:ext cx="190500" cy="190500"/>
        </a:xfrm>
        <a:prstGeom prst="rect">
          <a:avLst/>
        </a:prstGeom>
        <a:noFill/>
      </xdr:spPr>
    </xdr:pic>
    <xdr:clientData/>
  </xdr:twoCellAnchor>
  <xdr:twoCellAnchor editAs="oneCell">
    <xdr:from>
      <xdr:col>2</xdr:col>
      <xdr:colOff>47625</xdr:colOff>
      <xdr:row>17</xdr:row>
      <xdr:rowOff>28575</xdr:rowOff>
    </xdr:from>
    <xdr:to>
      <xdr:col>2</xdr:col>
      <xdr:colOff>223836</xdr:colOff>
      <xdr:row>17</xdr:row>
      <xdr:rowOff>204786</xdr:rowOff>
    </xdr:to>
    <xdr:pic>
      <xdr:nvPicPr>
        <xdr:cNvPr id="97" name="Picture 13"/>
        <xdr:cNvPicPr>
          <a:picLocks noChangeAspect="1" noChangeArrowheads="1"/>
        </xdr:cNvPicPr>
      </xdr:nvPicPr>
      <xdr:blipFill>
        <a:blip xmlns:r="http://schemas.openxmlformats.org/officeDocument/2006/relationships" r:embed="rId3" cstate="print"/>
        <a:srcRect/>
        <a:stretch>
          <a:fillRect/>
        </a:stretch>
      </xdr:blipFill>
      <xdr:spPr bwMode="auto">
        <a:xfrm>
          <a:off x="419100" y="5448300"/>
          <a:ext cx="176211" cy="176211"/>
        </a:xfrm>
        <a:prstGeom prst="rect">
          <a:avLst/>
        </a:prstGeom>
        <a:noFill/>
        <a:ln w="1">
          <a:noFill/>
          <a:miter lim="800000"/>
          <a:headEnd/>
          <a:tailEnd type="none" w="med" len="med"/>
        </a:ln>
        <a:effectLst/>
      </xdr:spPr>
    </xdr:pic>
    <xdr:clientData/>
  </xdr:twoCellAnchor>
  <xdr:twoCellAnchor editAs="oneCell">
    <xdr:from>
      <xdr:col>2</xdr:col>
      <xdr:colOff>238125</xdr:colOff>
      <xdr:row>17</xdr:row>
      <xdr:rowOff>19050</xdr:rowOff>
    </xdr:from>
    <xdr:to>
      <xdr:col>2</xdr:col>
      <xdr:colOff>428625</xdr:colOff>
      <xdr:row>17</xdr:row>
      <xdr:rowOff>209550</xdr:rowOff>
    </xdr:to>
    <xdr:pic>
      <xdr:nvPicPr>
        <xdr:cNvPr id="98" name="Picture 16"/>
        <xdr:cNvPicPr>
          <a:picLocks noChangeAspect="1" noChangeArrowheads="1"/>
        </xdr:cNvPicPr>
      </xdr:nvPicPr>
      <xdr:blipFill>
        <a:blip xmlns:r="http://schemas.openxmlformats.org/officeDocument/2006/relationships" r:embed="rId5" cstate="print"/>
        <a:srcRect/>
        <a:stretch>
          <a:fillRect/>
        </a:stretch>
      </xdr:blipFill>
      <xdr:spPr bwMode="auto">
        <a:xfrm>
          <a:off x="609600" y="5438775"/>
          <a:ext cx="190500" cy="190500"/>
        </a:xfrm>
        <a:prstGeom prst="rect">
          <a:avLst/>
        </a:prstGeom>
        <a:noFill/>
      </xdr:spPr>
    </xdr:pic>
    <xdr:clientData/>
  </xdr:twoCellAnchor>
  <xdr:twoCellAnchor editAs="oneCell">
    <xdr:from>
      <xdr:col>2</xdr:col>
      <xdr:colOff>238125</xdr:colOff>
      <xdr:row>17</xdr:row>
      <xdr:rowOff>219075</xdr:rowOff>
    </xdr:from>
    <xdr:to>
      <xdr:col>2</xdr:col>
      <xdr:colOff>428625</xdr:colOff>
      <xdr:row>17</xdr:row>
      <xdr:rowOff>409575</xdr:rowOff>
    </xdr:to>
    <xdr:pic>
      <xdr:nvPicPr>
        <xdr:cNvPr id="99" name="Picture 20"/>
        <xdr:cNvPicPr>
          <a:picLocks noChangeAspect="1" noChangeArrowheads="1"/>
        </xdr:cNvPicPr>
      </xdr:nvPicPr>
      <xdr:blipFill>
        <a:blip xmlns:r="http://schemas.openxmlformats.org/officeDocument/2006/relationships" r:embed="rId8" cstate="print"/>
        <a:srcRect/>
        <a:stretch>
          <a:fillRect/>
        </a:stretch>
      </xdr:blipFill>
      <xdr:spPr bwMode="auto">
        <a:xfrm>
          <a:off x="609600" y="5638800"/>
          <a:ext cx="190500" cy="190500"/>
        </a:xfrm>
        <a:prstGeom prst="rect">
          <a:avLst/>
        </a:prstGeom>
        <a:noFill/>
      </xdr:spPr>
    </xdr:pic>
    <xdr:clientData/>
  </xdr:twoCellAnchor>
  <xdr:twoCellAnchor editAs="oneCell">
    <xdr:from>
      <xdr:col>2</xdr:col>
      <xdr:colOff>38100</xdr:colOff>
      <xdr:row>17</xdr:row>
      <xdr:rowOff>228600</xdr:rowOff>
    </xdr:from>
    <xdr:to>
      <xdr:col>2</xdr:col>
      <xdr:colOff>228600</xdr:colOff>
      <xdr:row>18</xdr:row>
      <xdr:rowOff>1</xdr:rowOff>
    </xdr:to>
    <xdr:pic>
      <xdr:nvPicPr>
        <xdr:cNvPr id="100" name="Picture 17"/>
        <xdr:cNvPicPr>
          <a:picLocks noChangeAspect="1" noChangeArrowheads="1"/>
        </xdr:cNvPicPr>
      </xdr:nvPicPr>
      <xdr:blipFill>
        <a:blip xmlns:r="http://schemas.openxmlformats.org/officeDocument/2006/relationships" r:embed="rId6" cstate="print"/>
        <a:srcRect/>
        <a:stretch>
          <a:fillRect/>
        </a:stretch>
      </xdr:blipFill>
      <xdr:spPr bwMode="auto">
        <a:xfrm>
          <a:off x="409575" y="5648325"/>
          <a:ext cx="190500" cy="190500"/>
        </a:xfrm>
        <a:prstGeom prst="rect">
          <a:avLst/>
        </a:prstGeom>
        <a:noFill/>
      </xdr:spPr>
    </xdr:pic>
    <xdr:clientData/>
  </xdr:twoCellAnchor>
  <xdr:twoCellAnchor editAs="oneCell">
    <xdr:from>
      <xdr:col>11</xdr:col>
      <xdr:colOff>71438</xdr:colOff>
      <xdr:row>28</xdr:row>
      <xdr:rowOff>185738</xdr:rowOff>
    </xdr:from>
    <xdr:to>
      <xdr:col>11</xdr:col>
      <xdr:colOff>309563</xdr:colOff>
      <xdr:row>28</xdr:row>
      <xdr:rowOff>185738</xdr:rowOff>
    </xdr:to>
    <xdr:pic>
      <xdr:nvPicPr>
        <xdr:cNvPr id="101"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5033963" y="2490788"/>
          <a:ext cx="238125" cy="0"/>
        </a:xfrm>
        <a:prstGeom prst="rect">
          <a:avLst/>
        </a:prstGeom>
        <a:noFill/>
      </xdr:spPr>
    </xdr:pic>
    <xdr:clientData/>
  </xdr:twoCellAnchor>
  <xdr:twoCellAnchor editAs="oneCell">
    <xdr:from>
      <xdr:col>2</xdr:col>
      <xdr:colOff>132671</xdr:colOff>
      <xdr:row>28</xdr:row>
      <xdr:rowOff>128587</xdr:rowOff>
    </xdr:from>
    <xdr:to>
      <xdr:col>2</xdr:col>
      <xdr:colOff>308884</xdr:colOff>
      <xdr:row>28</xdr:row>
      <xdr:rowOff>304800</xdr:rowOff>
    </xdr:to>
    <xdr:pic>
      <xdr:nvPicPr>
        <xdr:cNvPr id="102" name="Picture 10"/>
        <xdr:cNvPicPr>
          <a:picLocks noChangeAspect="1" noChangeArrowheads="1"/>
        </xdr:cNvPicPr>
      </xdr:nvPicPr>
      <xdr:blipFill>
        <a:blip xmlns:r="http://schemas.openxmlformats.org/officeDocument/2006/relationships" r:embed="rId2" cstate="print"/>
        <a:srcRect/>
        <a:stretch>
          <a:fillRect/>
        </a:stretch>
      </xdr:blipFill>
      <xdr:spPr bwMode="auto">
        <a:xfrm>
          <a:off x="961346" y="2433637"/>
          <a:ext cx="176213" cy="176213"/>
        </a:xfrm>
        <a:prstGeom prst="rect">
          <a:avLst/>
        </a:prstGeom>
        <a:noFill/>
        <a:ln w="1">
          <a:noFill/>
          <a:miter lim="800000"/>
          <a:headEnd/>
          <a:tailEnd type="none" w="med" len="med"/>
        </a:ln>
        <a:effectLst/>
      </xdr:spPr>
    </xdr:pic>
    <xdr:clientData/>
  </xdr:twoCellAnchor>
  <xdr:twoCellAnchor editAs="oneCell">
    <xdr:from>
      <xdr:col>3</xdr:col>
      <xdr:colOff>176216</xdr:colOff>
      <xdr:row>28</xdr:row>
      <xdr:rowOff>128589</xdr:rowOff>
    </xdr:from>
    <xdr:to>
      <xdr:col>3</xdr:col>
      <xdr:colOff>352427</xdr:colOff>
      <xdr:row>28</xdr:row>
      <xdr:rowOff>304800</xdr:rowOff>
    </xdr:to>
    <xdr:pic>
      <xdr:nvPicPr>
        <xdr:cNvPr id="103" name="Picture 13"/>
        <xdr:cNvPicPr>
          <a:picLocks noChangeAspect="1" noChangeArrowheads="1"/>
        </xdr:cNvPicPr>
      </xdr:nvPicPr>
      <xdr:blipFill>
        <a:blip xmlns:r="http://schemas.openxmlformats.org/officeDocument/2006/relationships" r:embed="rId3" cstate="print"/>
        <a:srcRect/>
        <a:stretch>
          <a:fillRect/>
        </a:stretch>
      </xdr:blipFill>
      <xdr:spPr bwMode="auto">
        <a:xfrm>
          <a:off x="1452566" y="6624639"/>
          <a:ext cx="176211" cy="176211"/>
        </a:xfrm>
        <a:prstGeom prst="rect">
          <a:avLst/>
        </a:prstGeom>
        <a:noFill/>
        <a:ln w="1">
          <a:noFill/>
          <a:miter lim="800000"/>
          <a:headEnd/>
          <a:tailEnd type="none" w="med" len="med"/>
        </a:ln>
        <a:effectLst/>
      </xdr:spPr>
    </xdr:pic>
    <xdr:clientData/>
  </xdr:twoCellAnchor>
  <xdr:twoCellAnchor editAs="oneCell">
    <xdr:from>
      <xdr:col>4</xdr:col>
      <xdr:colOff>171453</xdr:colOff>
      <xdr:row>28</xdr:row>
      <xdr:rowOff>133351</xdr:rowOff>
    </xdr:from>
    <xdr:to>
      <xdr:col>4</xdr:col>
      <xdr:colOff>347665</xdr:colOff>
      <xdr:row>28</xdr:row>
      <xdr:rowOff>309563</xdr:rowOff>
    </xdr:to>
    <xdr:pic>
      <xdr:nvPicPr>
        <xdr:cNvPr id="104" name="Picture 14"/>
        <xdr:cNvPicPr>
          <a:picLocks noChangeAspect="1" noChangeArrowheads="1"/>
        </xdr:cNvPicPr>
      </xdr:nvPicPr>
      <xdr:blipFill>
        <a:blip xmlns:r="http://schemas.openxmlformats.org/officeDocument/2006/relationships" r:embed="rId4" cstate="print"/>
        <a:srcRect/>
        <a:stretch>
          <a:fillRect/>
        </a:stretch>
      </xdr:blipFill>
      <xdr:spPr bwMode="auto">
        <a:xfrm>
          <a:off x="1981203" y="2438401"/>
          <a:ext cx="176212" cy="176212"/>
        </a:xfrm>
        <a:prstGeom prst="rect">
          <a:avLst/>
        </a:prstGeom>
        <a:noFill/>
        <a:ln w="1">
          <a:noFill/>
          <a:miter lim="800000"/>
          <a:headEnd/>
          <a:tailEnd type="none" w="med" len="med"/>
        </a:ln>
        <a:effectLst/>
      </xdr:spPr>
    </xdr:pic>
    <xdr:clientData/>
  </xdr:twoCellAnchor>
  <xdr:twoCellAnchor editAs="oneCell">
    <xdr:from>
      <xdr:col>5</xdr:col>
      <xdr:colOff>155121</xdr:colOff>
      <xdr:row>28</xdr:row>
      <xdr:rowOff>128587</xdr:rowOff>
    </xdr:from>
    <xdr:to>
      <xdr:col>5</xdr:col>
      <xdr:colOff>345621</xdr:colOff>
      <xdr:row>28</xdr:row>
      <xdr:rowOff>319087</xdr:rowOff>
    </xdr:to>
    <xdr:pic>
      <xdr:nvPicPr>
        <xdr:cNvPr id="105" name="Picture 16"/>
        <xdr:cNvPicPr>
          <a:picLocks noChangeAspect="1" noChangeArrowheads="1"/>
        </xdr:cNvPicPr>
      </xdr:nvPicPr>
      <xdr:blipFill>
        <a:blip xmlns:r="http://schemas.openxmlformats.org/officeDocument/2006/relationships" r:embed="rId5" cstate="print"/>
        <a:srcRect/>
        <a:stretch>
          <a:fillRect/>
        </a:stretch>
      </xdr:blipFill>
      <xdr:spPr bwMode="auto">
        <a:xfrm>
          <a:off x="2431596" y="2433637"/>
          <a:ext cx="190500" cy="190500"/>
        </a:xfrm>
        <a:prstGeom prst="rect">
          <a:avLst/>
        </a:prstGeom>
        <a:noFill/>
      </xdr:spPr>
    </xdr:pic>
    <xdr:clientData/>
  </xdr:twoCellAnchor>
  <xdr:twoCellAnchor editAs="oneCell">
    <xdr:from>
      <xdr:col>6</xdr:col>
      <xdr:colOff>127908</xdr:colOff>
      <xdr:row>28</xdr:row>
      <xdr:rowOff>128588</xdr:rowOff>
    </xdr:from>
    <xdr:to>
      <xdr:col>6</xdr:col>
      <xdr:colOff>318408</xdr:colOff>
      <xdr:row>28</xdr:row>
      <xdr:rowOff>319088</xdr:rowOff>
    </xdr:to>
    <xdr:pic>
      <xdr:nvPicPr>
        <xdr:cNvPr id="106" name="Picture 17"/>
        <xdr:cNvPicPr>
          <a:picLocks noChangeAspect="1" noChangeArrowheads="1"/>
        </xdr:cNvPicPr>
      </xdr:nvPicPr>
      <xdr:blipFill>
        <a:blip xmlns:r="http://schemas.openxmlformats.org/officeDocument/2006/relationships" r:embed="rId6" cstate="print"/>
        <a:srcRect/>
        <a:stretch>
          <a:fillRect/>
        </a:stretch>
      </xdr:blipFill>
      <xdr:spPr bwMode="auto">
        <a:xfrm>
          <a:off x="2823483" y="2433638"/>
          <a:ext cx="190500" cy="190500"/>
        </a:xfrm>
        <a:prstGeom prst="rect">
          <a:avLst/>
        </a:prstGeom>
        <a:noFill/>
      </xdr:spPr>
    </xdr:pic>
    <xdr:clientData/>
  </xdr:twoCellAnchor>
  <xdr:twoCellAnchor editAs="oneCell">
    <xdr:from>
      <xdr:col>7</xdr:col>
      <xdr:colOff>141515</xdr:colOff>
      <xdr:row>28</xdr:row>
      <xdr:rowOff>133351</xdr:rowOff>
    </xdr:from>
    <xdr:to>
      <xdr:col>7</xdr:col>
      <xdr:colOff>312965</xdr:colOff>
      <xdr:row>28</xdr:row>
      <xdr:rowOff>323851</xdr:rowOff>
    </xdr:to>
    <xdr:pic>
      <xdr:nvPicPr>
        <xdr:cNvPr id="107" name="Picture 18"/>
        <xdr:cNvPicPr>
          <a:picLocks noChangeAspect="1" noChangeArrowheads="1"/>
        </xdr:cNvPicPr>
      </xdr:nvPicPr>
      <xdr:blipFill>
        <a:blip xmlns:r="http://schemas.openxmlformats.org/officeDocument/2006/relationships" r:embed="rId7" cstate="print"/>
        <a:srcRect/>
        <a:stretch>
          <a:fillRect/>
        </a:stretch>
      </xdr:blipFill>
      <xdr:spPr bwMode="auto">
        <a:xfrm>
          <a:off x="3303815" y="2438401"/>
          <a:ext cx="171450" cy="190500"/>
        </a:xfrm>
        <a:prstGeom prst="rect">
          <a:avLst/>
        </a:prstGeom>
        <a:noFill/>
      </xdr:spPr>
    </xdr:pic>
    <xdr:clientData/>
  </xdr:twoCellAnchor>
  <xdr:twoCellAnchor editAs="oneCell">
    <xdr:from>
      <xdr:col>8</xdr:col>
      <xdr:colOff>122465</xdr:colOff>
      <xdr:row>28</xdr:row>
      <xdr:rowOff>123144</xdr:rowOff>
    </xdr:from>
    <xdr:to>
      <xdr:col>8</xdr:col>
      <xdr:colOff>312965</xdr:colOff>
      <xdr:row>28</xdr:row>
      <xdr:rowOff>313644</xdr:rowOff>
    </xdr:to>
    <xdr:pic>
      <xdr:nvPicPr>
        <xdr:cNvPr id="108" name="Picture 20"/>
        <xdr:cNvPicPr>
          <a:picLocks noChangeAspect="1" noChangeArrowheads="1"/>
        </xdr:cNvPicPr>
      </xdr:nvPicPr>
      <xdr:blipFill>
        <a:blip xmlns:r="http://schemas.openxmlformats.org/officeDocument/2006/relationships" r:embed="rId8" cstate="print"/>
        <a:srcRect/>
        <a:stretch>
          <a:fillRect/>
        </a:stretch>
      </xdr:blipFill>
      <xdr:spPr bwMode="auto">
        <a:xfrm>
          <a:off x="3713390" y="2428194"/>
          <a:ext cx="190500" cy="190500"/>
        </a:xfrm>
        <a:prstGeom prst="rect">
          <a:avLst/>
        </a:prstGeom>
        <a:noFill/>
      </xdr:spPr>
    </xdr:pic>
    <xdr:clientData/>
  </xdr:twoCellAnchor>
  <xdr:twoCellAnchor editAs="oneCell">
    <xdr:from>
      <xdr:col>9</xdr:col>
      <xdr:colOff>109537</xdr:colOff>
      <xdr:row>28</xdr:row>
      <xdr:rowOff>119062</xdr:rowOff>
    </xdr:from>
    <xdr:to>
      <xdr:col>9</xdr:col>
      <xdr:colOff>280987</xdr:colOff>
      <xdr:row>28</xdr:row>
      <xdr:rowOff>328612</xdr:rowOff>
    </xdr:to>
    <xdr:pic>
      <xdr:nvPicPr>
        <xdr:cNvPr id="109" name="Picture 23"/>
        <xdr:cNvPicPr>
          <a:picLocks noChangeAspect="1" noChangeArrowheads="1"/>
        </xdr:cNvPicPr>
      </xdr:nvPicPr>
      <xdr:blipFill>
        <a:blip xmlns:r="http://schemas.openxmlformats.org/officeDocument/2006/relationships" r:embed="rId9" cstate="print"/>
        <a:srcRect/>
        <a:stretch>
          <a:fillRect/>
        </a:stretch>
      </xdr:blipFill>
      <xdr:spPr bwMode="auto">
        <a:xfrm>
          <a:off x="4119562" y="2424112"/>
          <a:ext cx="171450" cy="209550"/>
        </a:xfrm>
        <a:prstGeom prst="rect">
          <a:avLst/>
        </a:prstGeom>
        <a:noFill/>
      </xdr:spPr>
    </xdr:pic>
    <xdr:clientData/>
  </xdr:twoCellAnchor>
  <xdr:twoCellAnchor editAs="oneCell">
    <xdr:from>
      <xdr:col>10</xdr:col>
      <xdr:colOff>147637</xdr:colOff>
      <xdr:row>28</xdr:row>
      <xdr:rowOff>147637</xdr:rowOff>
    </xdr:from>
    <xdr:to>
      <xdr:col>10</xdr:col>
      <xdr:colOff>366712</xdr:colOff>
      <xdr:row>28</xdr:row>
      <xdr:rowOff>309562</xdr:rowOff>
    </xdr:to>
    <xdr:pic>
      <xdr:nvPicPr>
        <xdr:cNvPr id="110" name="Picture 24"/>
        <xdr:cNvPicPr>
          <a:picLocks noChangeAspect="1" noChangeArrowheads="1"/>
        </xdr:cNvPicPr>
      </xdr:nvPicPr>
      <xdr:blipFill>
        <a:blip xmlns:r="http://schemas.openxmlformats.org/officeDocument/2006/relationships" r:embed="rId10" cstate="print"/>
        <a:srcRect/>
        <a:stretch>
          <a:fillRect/>
        </a:stretch>
      </xdr:blipFill>
      <xdr:spPr bwMode="auto">
        <a:xfrm>
          <a:off x="4595812" y="6643687"/>
          <a:ext cx="219075" cy="161925"/>
        </a:xfrm>
        <a:prstGeom prst="rect">
          <a:avLst/>
        </a:prstGeom>
        <a:noFill/>
      </xdr:spPr>
    </xdr:pic>
    <xdr:clientData/>
  </xdr:twoCellAnchor>
  <xdr:twoCellAnchor editAs="oneCell">
    <xdr:from>
      <xdr:col>11</xdr:col>
      <xdr:colOff>71438</xdr:colOff>
      <xdr:row>28</xdr:row>
      <xdr:rowOff>114300</xdr:rowOff>
    </xdr:from>
    <xdr:to>
      <xdr:col>11</xdr:col>
      <xdr:colOff>459492</xdr:colOff>
      <xdr:row>28</xdr:row>
      <xdr:rowOff>323850</xdr:rowOff>
    </xdr:to>
    <xdr:pic>
      <xdr:nvPicPr>
        <xdr:cNvPr id="111"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5033963" y="2419350"/>
          <a:ext cx="388054" cy="209550"/>
        </a:xfrm>
        <a:prstGeom prst="rect">
          <a:avLst/>
        </a:prstGeom>
        <a:noFill/>
      </xdr:spPr>
    </xdr:pic>
    <xdr:clientData/>
  </xdr:twoCellAnchor>
  <xdr:twoCellAnchor editAs="oneCell">
    <xdr:from>
      <xdr:col>12</xdr:col>
      <xdr:colOff>117702</xdr:colOff>
      <xdr:row>28</xdr:row>
      <xdr:rowOff>119063</xdr:rowOff>
    </xdr:from>
    <xdr:to>
      <xdr:col>12</xdr:col>
      <xdr:colOff>317727</xdr:colOff>
      <xdr:row>28</xdr:row>
      <xdr:rowOff>328613</xdr:rowOff>
    </xdr:to>
    <xdr:pic>
      <xdr:nvPicPr>
        <xdr:cNvPr id="112" name="Picture 26"/>
        <xdr:cNvPicPr>
          <a:picLocks noChangeAspect="1" noChangeArrowheads="1"/>
        </xdr:cNvPicPr>
      </xdr:nvPicPr>
      <xdr:blipFill>
        <a:blip xmlns:r="http://schemas.openxmlformats.org/officeDocument/2006/relationships" r:embed="rId11" cstate="print"/>
        <a:srcRect/>
        <a:stretch>
          <a:fillRect/>
        </a:stretch>
      </xdr:blipFill>
      <xdr:spPr bwMode="auto">
        <a:xfrm>
          <a:off x="5518377" y="2424113"/>
          <a:ext cx="200025" cy="209550"/>
        </a:xfrm>
        <a:prstGeom prst="rect">
          <a:avLst/>
        </a:prstGeom>
        <a:noFill/>
      </xdr:spPr>
    </xdr:pic>
    <xdr:clientData/>
  </xdr:twoCellAnchor>
  <xdr:twoCellAnchor editAs="oneCell">
    <xdr:from>
      <xdr:col>13</xdr:col>
      <xdr:colOff>144236</xdr:colOff>
      <xdr:row>28</xdr:row>
      <xdr:rowOff>125185</xdr:rowOff>
    </xdr:from>
    <xdr:to>
      <xdr:col>13</xdr:col>
      <xdr:colOff>344261</xdr:colOff>
      <xdr:row>28</xdr:row>
      <xdr:rowOff>334735</xdr:rowOff>
    </xdr:to>
    <xdr:pic>
      <xdr:nvPicPr>
        <xdr:cNvPr id="113" name="Picture 27"/>
        <xdr:cNvPicPr>
          <a:picLocks noChangeAspect="1" noChangeArrowheads="1"/>
        </xdr:cNvPicPr>
      </xdr:nvPicPr>
      <xdr:blipFill>
        <a:blip xmlns:r="http://schemas.openxmlformats.org/officeDocument/2006/relationships" r:embed="rId12" cstate="print"/>
        <a:srcRect/>
        <a:stretch>
          <a:fillRect/>
        </a:stretch>
      </xdr:blipFill>
      <xdr:spPr bwMode="auto">
        <a:xfrm>
          <a:off x="6002111" y="2430235"/>
          <a:ext cx="200025" cy="209550"/>
        </a:xfrm>
        <a:prstGeom prst="rect">
          <a:avLst/>
        </a:prstGeom>
        <a:noFill/>
      </xdr:spPr>
    </xdr:pic>
    <xdr:clientData/>
  </xdr:twoCellAnchor>
  <xdr:twoCellAnchor editAs="oneCell">
    <xdr:from>
      <xdr:col>14</xdr:col>
      <xdr:colOff>131989</xdr:colOff>
      <xdr:row>28</xdr:row>
      <xdr:rowOff>114981</xdr:rowOff>
    </xdr:from>
    <xdr:to>
      <xdr:col>14</xdr:col>
      <xdr:colOff>312964</xdr:colOff>
      <xdr:row>28</xdr:row>
      <xdr:rowOff>334056</xdr:rowOff>
    </xdr:to>
    <xdr:pic>
      <xdr:nvPicPr>
        <xdr:cNvPr id="114" name="Picture 28"/>
        <xdr:cNvPicPr>
          <a:picLocks noChangeAspect="1" noChangeArrowheads="1"/>
        </xdr:cNvPicPr>
      </xdr:nvPicPr>
      <xdr:blipFill>
        <a:blip xmlns:r="http://schemas.openxmlformats.org/officeDocument/2006/relationships" r:embed="rId13" cstate="print"/>
        <a:srcRect/>
        <a:stretch>
          <a:fillRect/>
        </a:stretch>
      </xdr:blipFill>
      <xdr:spPr bwMode="auto">
        <a:xfrm>
          <a:off x="6418489" y="2420031"/>
          <a:ext cx="180975" cy="219075"/>
        </a:xfrm>
        <a:prstGeom prst="rect">
          <a:avLst/>
        </a:prstGeom>
        <a:noFill/>
      </xdr:spPr>
    </xdr:pic>
    <xdr:clientData/>
  </xdr:twoCellAnchor>
  <xdr:twoCellAnchor editAs="oneCell">
    <xdr:from>
      <xdr:col>0</xdr:col>
      <xdr:colOff>95250</xdr:colOff>
      <xdr:row>0</xdr:row>
      <xdr:rowOff>95250</xdr:rowOff>
    </xdr:from>
    <xdr:to>
      <xdr:col>2</xdr:col>
      <xdr:colOff>129886</xdr:colOff>
      <xdr:row>3</xdr:row>
      <xdr:rowOff>13606</xdr:rowOff>
    </xdr:to>
    <xdr:pic>
      <xdr:nvPicPr>
        <xdr:cNvPr id="117" name="116 Imagen" descr="LOGO.png"/>
        <xdr:cNvPicPr>
          <a:picLocks noChangeAspect="1"/>
        </xdr:cNvPicPr>
      </xdr:nvPicPr>
      <xdr:blipFill>
        <a:blip xmlns:r="http://schemas.openxmlformats.org/officeDocument/2006/relationships" r:embed="rId20" cstate="print"/>
        <a:srcRect r="52839"/>
        <a:stretch>
          <a:fillRect/>
        </a:stretch>
      </xdr:blipFill>
      <xdr:spPr>
        <a:xfrm>
          <a:off x="95250" y="95250"/>
          <a:ext cx="987136" cy="10613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71438</xdr:colOff>
      <xdr:row>13</xdr:row>
      <xdr:rowOff>0</xdr:rowOff>
    </xdr:from>
    <xdr:ext cx="238125" cy="0"/>
    <xdr:pic>
      <xdr:nvPicPr>
        <xdr:cNvPr id="2"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8788718" y="2377440"/>
          <a:ext cx="238125" cy="0"/>
        </a:xfrm>
        <a:prstGeom prst="rect">
          <a:avLst/>
        </a:prstGeom>
        <a:noFill/>
      </xdr:spPr>
    </xdr:pic>
    <xdr:clientData/>
  </xdr:oneCellAnchor>
  <xdr:oneCellAnchor>
    <xdr:from>
      <xdr:col>11</xdr:col>
      <xdr:colOff>71438</xdr:colOff>
      <xdr:row>92</xdr:row>
      <xdr:rowOff>0</xdr:rowOff>
    </xdr:from>
    <xdr:ext cx="238125" cy="0"/>
    <xdr:pic>
      <xdr:nvPicPr>
        <xdr:cNvPr id="3"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8788718" y="16824960"/>
          <a:ext cx="238125" cy="0"/>
        </a:xfrm>
        <a:prstGeom prst="rect">
          <a:avLst/>
        </a:prstGeom>
        <a:noFill/>
      </xdr:spPr>
    </xdr:pic>
    <xdr:clientData/>
  </xdr:oneCellAnchor>
  <xdr:oneCellAnchor>
    <xdr:from>
      <xdr:col>12</xdr:col>
      <xdr:colOff>71438</xdr:colOff>
      <xdr:row>115</xdr:row>
      <xdr:rowOff>0</xdr:rowOff>
    </xdr:from>
    <xdr:ext cx="238125" cy="0"/>
    <xdr:pic>
      <xdr:nvPicPr>
        <xdr:cNvPr id="4"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9581198" y="21031200"/>
          <a:ext cx="238125" cy="0"/>
        </a:xfrm>
        <a:prstGeom prst="rect">
          <a:avLst/>
        </a:prstGeom>
        <a:noFill/>
      </xdr:spPr>
    </xdr:pic>
    <xdr:clientData/>
  </xdr:oneCellAnchor>
  <xdr:oneCellAnchor>
    <xdr:from>
      <xdr:col>11</xdr:col>
      <xdr:colOff>71438</xdr:colOff>
      <xdr:row>89</xdr:row>
      <xdr:rowOff>0</xdr:rowOff>
    </xdr:from>
    <xdr:ext cx="238125" cy="0"/>
    <xdr:pic>
      <xdr:nvPicPr>
        <xdr:cNvPr id="5"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8788718" y="16276320"/>
          <a:ext cx="238125" cy="0"/>
        </a:xfrm>
        <a:prstGeom prst="rect">
          <a:avLst/>
        </a:prstGeom>
        <a:noFill/>
      </xdr:spPr>
    </xdr:pic>
    <xdr:clientData/>
  </xdr:oneCellAnchor>
  <xdr:oneCellAnchor>
    <xdr:from>
      <xdr:col>0</xdr:col>
      <xdr:colOff>103909</xdr:colOff>
      <xdr:row>0</xdr:row>
      <xdr:rowOff>103909</xdr:rowOff>
    </xdr:from>
    <xdr:ext cx="1006186" cy="1040574"/>
    <xdr:pic>
      <xdr:nvPicPr>
        <xdr:cNvPr id="6" name="116 Imagen" descr="LOGO.png"/>
        <xdr:cNvPicPr>
          <a:picLocks noChangeAspect="1"/>
        </xdr:cNvPicPr>
      </xdr:nvPicPr>
      <xdr:blipFill>
        <a:blip xmlns:r="http://schemas.openxmlformats.org/officeDocument/2006/relationships" r:embed="rId2" cstate="print"/>
        <a:srcRect r="52839"/>
        <a:stretch>
          <a:fillRect/>
        </a:stretch>
      </xdr:blipFill>
      <xdr:spPr>
        <a:xfrm>
          <a:off x="103909" y="103909"/>
          <a:ext cx="1006186" cy="1040574"/>
        </a:xfrm>
        <a:prstGeom prst="rect">
          <a:avLst/>
        </a:prstGeom>
      </xdr:spPr>
    </xdr:pic>
    <xdr:clientData/>
  </xdr:oneCellAnchor>
  <xdr:oneCellAnchor>
    <xdr:from>
      <xdr:col>4</xdr:col>
      <xdr:colOff>155864</xdr:colOff>
      <xdr:row>17</xdr:row>
      <xdr:rowOff>60613</xdr:rowOff>
    </xdr:from>
    <xdr:ext cx="329045" cy="329045"/>
    <xdr:pic>
      <xdr:nvPicPr>
        <xdr:cNvPr id="7" name="Picture 10"/>
        <xdr:cNvPicPr>
          <a:picLocks noChangeAspect="1" noChangeArrowheads="1"/>
        </xdr:cNvPicPr>
      </xdr:nvPicPr>
      <xdr:blipFill>
        <a:blip xmlns:r="http://schemas.openxmlformats.org/officeDocument/2006/relationships" r:embed="rId3" cstate="print"/>
        <a:srcRect/>
        <a:stretch>
          <a:fillRect/>
        </a:stretch>
      </xdr:blipFill>
      <xdr:spPr bwMode="auto">
        <a:xfrm>
          <a:off x="3325784" y="3169573"/>
          <a:ext cx="329045" cy="329045"/>
        </a:xfrm>
        <a:prstGeom prst="rect">
          <a:avLst/>
        </a:prstGeom>
        <a:noFill/>
        <a:ln w="1">
          <a:noFill/>
          <a:miter lim="800000"/>
          <a:headEnd/>
          <a:tailEnd type="none" w="med" len="med"/>
        </a:ln>
        <a:effectLst/>
      </xdr:spPr>
    </xdr:pic>
    <xdr:clientData/>
  </xdr:oneCellAnchor>
  <xdr:oneCellAnchor>
    <xdr:from>
      <xdr:col>4</xdr:col>
      <xdr:colOff>173182</xdr:colOff>
      <xdr:row>18</xdr:row>
      <xdr:rowOff>69273</xdr:rowOff>
    </xdr:from>
    <xdr:ext cx="337704" cy="337704"/>
    <xdr:pic>
      <xdr:nvPicPr>
        <xdr:cNvPr id="8"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3343102" y="3361113"/>
          <a:ext cx="337704" cy="337704"/>
        </a:xfrm>
        <a:prstGeom prst="rect">
          <a:avLst/>
        </a:prstGeom>
        <a:noFill/>
        <a:ln w="1">
          <a:noFill/>
          <a:miter lim="800000"/>
          <a:headEnd/>
          <a:tailEnd type="none" w="med" len="med"/>
        </a:ln>
        <a:effectLst/>
      </xdr:spPr>
    </xdr:pic>
    <xdr:clientData/>
  </xdr:oneCellAnchor>
  <xdr:oneCellAnchor>
    <xdr:from>
      <xdr:col>4</xdr:col>
      <xdr:colOff>173181</xdr:colOff>
      <xdr:row>19</xdr:row>
      <xdr:rowOff>51954</xdr:rowOff>
    </xdr:from>
    <xdr:ext cx="372341" cy="372341"/>
    <xdr:pic>
      <xdr:nvPicPr>
        <xdr:cNvPr id="9" name="Picture 14"/>
        <xdr:cNvPicPr>
          <a:picLocks noChangeAspect="1" noChangeArrowheads="1"/>
        </xdr:cNvPicPr>
      </xdr:nvPicPr>
      <xdr:blipFill>
        <a:blip xmlns:r="http://schemas.openxmlformats.org/officeDocument/2006/relationships" r:embed="rId5" cstate="print"/>
        <a:srcRect/>
        <a:stretch>
          <a:fillRect/>
        </a:stretch>
      </xdr:blipFill>
      <xdr:spPr bwMode="auto">
        <a:xfrm>
          <a:off x="3343101" y="3526674"/>
          <a:ext cx="372341" cy="372341"/>
        </a:xfrm>
        <a:prstGeom prst="rect">
          <a:avLst/>
        </a:prstGeom>
        <a:noFill/>
        <a:ln w="1">
          <a:noFill/>
          <a:miter lim="800000"/>
          <a:headEnd/>
          <a:tailEnd type="none" w="med" len="med"/>
        </a:ln>
        <a:effectLst/>
      </xdr:spPr>
    </xdr:pic>
    <xdr:clientData/>
  </xdr:oneCellAnchor>
  <xdr:oneCellAnchor>
    <xdr:from>
      <xdr:col>4</xdr:col>
      <xdr:colOff>155863</xdr:colOff>
      <xdr:row>20</xdr:row>
      <xdr:rowOff>48922</xdr:rowOff>
    </xdr:from>
    <xdr:ext cx="375373" cy="375373"/>
    <xdr:pic>
      <xdr:nvPicPr>
        <xdr:cNvPr id="10"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3325783" y="3706522"/>
          <a:ext cx="375373" cy="375373"/>
        </a:xfrm>
        <a:prstGeom prst="rect">
          <a:avLst/>
        </a:prstGeom>
        <a:noFill/>
      </xdr:spPr>
    </xdr:pic>
    <xdr:clientData/>
  </xdr:oneCellAnchor>
  <xdr:oneCellAnchor>
    <xdr:from>
      <xdr:col>4</xdr:col>
      <xdr:colOff>145968</xdr:colOff>
      <xdr:row>21</xdr:row>
      <xdr:rowOff>48923</xdr:rowOff>
    </xdr:from>
    <xdr:ext cx="384031" cy="384031"/>
    <xdr:pic>
      <xdr:nvPicPr>
        <xdr:cNvPr id="11"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3315888" y="3889403"/>
          <a:ext cx="384031" cy="384031"/>
        </a:xfrm>
        <a:prstGeom prst="rect">
          <a:avLst/>
        </a:prstGeom>
        <a:noFill/>
      </xdr:spPr>
    </xdr:pic>
    <xdr:clientData/>
  </xdr:oneCellAnchor>
  <xdr:oneCellAnchor>
    <xdr:from>
      <xdr:col>4</xdr:col>
      <xdr:colOff>194212</xdr:colOff>
      <xdr:row>22</xdr:row>
      <xdr:rowOff>71005</xdr:rowOff>
    </xdr:from>
    <xdr:ext cx="310168" cy="344631"/>
    <xdr:pic>
      <xdr:nvPicPr>
        <xdr:cNvPr id="12" name="Picture 18"/>
        <xdr:cNvPicPr>
          <a:picLocks noChangeAspect="1" noChangeArrowheads="1"/>
        </xdr:cNvPicPr>
      </xdr:nvPicPr>
      <xdr:blipFill>
        <a:blip xmlns:r="http://schemas.openxmlformats.org/officeDocument/2006/relationships" r:embed="rId8" cstate="print"/>
        <a:srcRect/>
        <a:stretch>
          <a:fillRect/>
        </a:stretch>
      </xdr:blipFill>
      <xdr:spPr bwMode="auto">
        <a:xfrm>
          <a:off x="3364132" y="4094365"/>
          <a:ext cx="310168" cy="344631"/>
        </a:xfrm>
        <a:prstGeom prst="rect">
          <a:avLst/>
        </a:prstGeom>
        <a:noFill/>
      </xdr:spPr>
    </xdr:pic>
    <xdr:clientData/>
  </xdr:oneCellAnchor>
  <xdr:oneCellAnchor>
    <xdr:from>
      <xdr:col>4</xdr:col>
      <xdr:colOff>175163</xdr:colOff>
      <xdr:row>23</xdr:row>
      <xdr:rowOff>69458</xdr:rowOff>
    </xdr:from>
    <xdr:ext cx="389474" cy="389474"/>
    <xdr:pic>
      <xdr:nvPicPr>
        <xdr:cNvPr id="13"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3345083" y="4275698"/>
          <a:ext cx="389474" cy="389474"/>
        </a:xfrm>
        <a:prstGeom prst="rect">
          <a:avLst/>
        </a:prstGeom>
        <a:noFill/>
      </xdr:spPr>
    </xdr:pic>
    <xdr:clientData/>
  </xdr:oneCellAnchor>
  <xdr:oneCellAnchor>
    <xdr:from>
      <xdr:col>4</xdr:col>
      <xdr:colOff>162233</xdr:colOff>
      <xdr:row>24</xdr:row>
      <xdr:rowOff>48057</xdr:rowOff>
    </xdr:from>
    <xdr:ext cx="339994" cy="415548"/>
    <xdr:pic>
      <xdr:nvPicPr>
        <xdr:cNvPr id="14" name="Picture 23"/>
        <xdr:cNvPicPr>
          <a:picLocks noChangeAspect="1" noChangeArrowheads="1"/>
        </xdr:cNvPicPr>
      </xdr:nvPicPr>
      <xdr:blipFill>
        <a:blip xmlns:r="http://schemas.openxmlformats.org/officeDocument/2006/relationships" r:embed="rId10" cstate="print"/>
        <a:srcRect/>
        <a:stretch>
          <a:fillRect/>
        </a:stretch>
      </xdr:blipFill>
      <xdr:spPr bwMode="auto">
        <a:xfrm>
          <a:off x="3332153" y="4437177"/>
          <a:ext cx="339994" cy="415548"/>
        </a:xfrm>
        <a:prstGeom prst="rect">
          <a:avLst/>
        </a:prstGeom>
        <a:noFill/>
      </xdr:spPr>
    </xdr:pic>
    <xdr:clientData/>
  </xdr:oneCellAnchor>
  <xdr:oneCellAnchor>
    <xdr:from>
      <xdr:col>4</xdr:col>
      <xdr:colOff>159636</xdr:colOff>
      <xdr:row>25</xdr:row>
      <xdr:rowOff>102610</xdr:rowOff>
    </xdr:from>
    <xdr:ext cx="411864" cy="304421"/>
    <xdr:pic>
      <xdr:nvPicPr>
        <xdr:cNvPr id="15"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3329556" y="4674610"/>
          <a:ext cx="411864" cy="304421"/>
        </a:xfrm>
        <a:prstGeom prst="rect">
          <a:avLst/>
        </a:prstGeom>
        <a:noFill/>
      </xdr:spPr>
    </xdr:pic>
    <xdr:clientData/>
  </xdr:oneCellAnchor>
  <xdr:oneCellAnchor>
    <xdr:from>
      <xdr:col>4</xdr:col>
      <xdr:colOff>80841</xdr:colOff>
      <xdr:row>26</xdr:row>
      <xdr:rowOff>112567</xdr:rowOff>
    </xdr:from>
    <xdr:ext cx="516636" cy="278985"/>
    <xdr:pic>
      <xdr:nvPicPr>
        <xdr:cNvPr id="16"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3250761" y="4867447"/>
          <a:ext cx="516636" cy="278985"/>
        </a:xfrm>
        <a:prstGeom prst="rect">
          <a:avLst/>
        </a:prstGeom>
        <a:noFill/>
      </xdr:spPr>
    </xdr:pic>
    <xdr:clientData/>
  </xdr:oneCellAnchor>
  <xdr:oneCellAnchor>
    <xdr:from>
      <xdr:col>4</xdr:col>
      <xdr:colOff>135763</xdr:colOff>
      <xdr:row>27</xdr:row>
      <xdr:rowOff>65375</xdr:rowOff>
    </xdr:from>
    <xdr:ext cx="357805" cy="374843"/>
    <xdr:pic>
      <xdr:nvPicPr>
        <xdr:cNvPr id="17" name="Picture 26"/>
        <xdr:cNvPicPr>
          <a:picLocks noChangeAspect="1" noChangeArrowheads="1"/>
        </xdr:cNvPicPr>
      </xdr:nvPicPr>
      <xdr:blipFill>
        <a:blip xmlns:r="http://schemas.openxmlformats.org/officeDocument/2006/relationships" r:embed="rId12" cstate="print"/>
        <a:srcRect/>
        <a:stretch>
          <a:fillRect/>
        </a:stretch>
      </xdr:blipFill>
      <xdr:spPr bwMode="auto">
        <a:xfrm>
          <a:off x="3305683" y="5003135"/>
          <a:ext cx="357805" cy="374843"/>
        </a:xfrm>
        <a:prstGeom prst="rect">
          <a:avLst/>
        </a:prstGeom>
        <a:noFill/>
      </xdr:spPr>
    </xdr:pic>
    <xdr:clientData/>
  </xdr:oneCellAnchor>
  <xdr:oneCellAnchor>
    <xdr:from>
      <xdr:col>4</xdr:col>
      <xdr:colOff>144978</xdr:colOff>
      <xdr:row>28</xdr:row>
      <xdr:rowOff>80156</xdr:rowOff>
    </xdr:from>
    <xdr:ext cx="331272" cy="347047"/>
    <xdr:pic>
      <xdr:nvPicPr>
        <xdr:cNvPr id="18" name="Picture 27"/>
        <xdr:cNvPicPr>
          <a:picLocks noChangeAspect="1" noChangeArrowheads="1"/>
        </xdr:cNvPicPr>
      </xdr:nvPicPr>
      <xdr:blipFill>
        <a:blip xmlns:r="http://schemas.openxmlformats.org/officeDocument/2006/relationships" r:embed="rId13" cstate="print"/>
        <a:srcRect/>
        <a:stretch>
          <a:fillRect/>
        </a:stretch>
      </xdr:blipFill>
      <xdr:spPr bwMode="auto">
        <a:xfrm>
          <a:off x="3314898" y="5200796"/>
          <a:ext cx="331272" cy="347047"/>
        </a:xfrm>
        <a:prstGeom prst="rect">
          <a:avLst/>
        </a:prstGeom>
        <a:noFill/>
      </xdr:spPr>
    </xdr:pic>
    <xdr:clientData/>
  </xdr:oneCellAnchor>
  <xdr:oneCellAnchor>
    <xdr:from>
      <xdr:col>4</xdr:col>
      <xdr:colOff>184686</xdr:colOff>
      <xdr:row>29</xdr:row>
      <xdr:rowOff>87271</xdr:rowOff>
    </xdr:from>
    <xdr:ext cx="282905" cy="342464"/>
    <xdr:pic>
      <xdr:nvPicPr>
        <xdr:cNvPr id="19" name="Picture 28"/>
        <xdr:cNvPicPr>
          <a:picLocks noChangeAspect="1" noChangeArrowheads="1"/>
        </xdr:cNvPicPr>
      </xdr:nvPicPr>
      <xdr:blipFill>
        <a:blip xmlns:r="http://schemas.openxmlformats.org/officeDocument/2006/relationships" r:embed="rId14" cstate="print"/>
        <a:srcRect/>
        <a:stretch>
          <a:fillRect/>
        </a:stretch>
      </xdr:blipFill>
      <xdr:spPr bwMode="auto">
        <a:xfrm>
          <a:off x="3354606" y="5390791"/>
          <a:ext cx="282905" cy="342464"/>
        </a:xfrm>
        <a:prstGeom prst="rect">
          <a:avLst/>
        </a:prstGeom>
        <a:noFill/>
      </xdr:spPr>
    </xdr:pic>
    <xdr:clientData/>
  </xdr:oneCellAnchor>
  <xdr:oneCellAnchor>
    <xdr:from>
      <xdr:col>4</xdr:col>
      <xdr:colOff>122094</xdr:colOff>
      <xdr:row>30</xdr:row>
      <xdr:rowOff>44162</xdr:rowOff>
    </xdr:from>
    <xdr:ext cx="176211" cy="176211"/>
    <xdr:pic>
      <xdr:nvPicPr>
        <xdr:cNvPr id="20"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3292014" y="5530562"/>
          <a:ext cx="176211" cy="176211"/>
        </a:xfrm>
        <a:prstGeom prst="rect">
          <a:avLst/>
        </a:prstGeom>
        <a:noFill/>
        <a:ln w="1">
          <a:noFill/>
          <a:miter lim="800000"/>
          <a:headEnd/>
          <a:tailEnd type="none" w="med" len="med"/>
        </a:ln>
        <a:effectLst/>
      </xdr:spPr>
    </xdr:pic>
    <xdr:clientData/>
  </xdr:oneCellAnchor>
  <xdr:oneCellAnchor>
    <xdr:from>
      <xdr:col>4</xdr:col>
      <xdr:colOff>329912</xdr:colOff>
      <xdr:row>30</xdr:row>
      <xdr:rowOff>34637</xdr:rowOff>
    </xdr:from>
    <xdr:ext cx="190500" cy="190500"/>
    <xdr:pic>
      <xdr:nvPicPr>
        <xdr:cNvPr id="21"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3499832" y="5521037"/>
          <a:ext cx="190500" cy="190500"/>
        </a:xfrm>
        <a:prstGeom prst="rect">
          <a:avLst/>
        </a:prstGeom>
        <a:noFill/>
      </xdr:spPr>
    </xdr:pic>
    <xdr:clientData/>
  </xdr:oneCellAnchor>
  <xdr:oneCellAnchor>
    <xdr:from>
      <xdr:col>4</xdr:col>
      <xdr:colOff>329912</xdr:colOff>
      <xdr:row>30</xdr:row>
      <xdr:rowOff>260639</xdr:rowOff>
    </xdr:from>
    <xdr:ext cx="190500" cy="190500"/>
    <xdr:pic>
      <xdr:nvPicPr>
        <xdr:cNvPr id="22"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3499832" y="5670839"/>
          <a:ext cx="190500" cy="190500"/>
        </a:xfrm>
        <a:prstGeom prst="rect">
          <a:avLst/>
        </a:prstGeom>
        <a:noFill/>
      </xdr:spPr>
    </xdr:pic>
    <xdr:clientData/>
  </xdr:oneCellAnchor>
  <xdr:oneCellAnchor>
    <xdr:from>
      <xdr:col>4</xdr:col>
      <xdr:colOff>112569</xdr:colOff>
      <xdr:row>30</xdr:row>
      <xdr:rowOff>270164</xdr:rowOff>
    </xdr:from>
    <xdr:ext cx="190500" cy="187037"/>
    <xdr:pic>
      <xdr:nvPicPr>
        <xdr:cNvPr id="23"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3282489" y="5672744"/>
          <a:ext cx="190500" cy="187037"/>
        </a:xfrm>
        <a:prstGeom prst="rect">
          <a:avLst/>
        </a:prstGeom>
        <a:noFill/>
      </xdr:spPr>
    </xdr:pic>
    <xdr:clientData/>
  </xdr:oneCellAnchor>
  <xdr:oneCellAnchor>
    <xdr:from>
      <xdr:col>4</xdr:col>
      <xdr:colOff>112567</xdr:colOff>
      <xdr:row>31</xdr:row>
      <xdr:rowOff>61479</xdr:rowOff>
    </xdr:from>
    <xdr:ext cx="176211" cy="176211"/>
    <xdr:pic>
      <xdr:nvPicPr>
        <xdr:cNvPr id="24"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3282487" y="5730759"/>
          <a:ext cx="176211" cy="176211"/>
        </a:xfrm>
        <a:prstGeom prst="rect">
          <a:avLst/>
        </a:prstGeom>
        <a:noFill/>
        <a:ln w="1">
          <a:noFill/>
          <a:miter lim="800000"/>
          <a:headEnd/>
          <a:tailEnd type="none" w="med" len="med"/>
        </a:ln>
        <a:effectLst/>
      </xdr:spPr>
    </xdr:pic>
    <xdr:clientData/>
  </xdr:oneCellAnchor>
  <xdr:oneCellAnchor>
    <xdr:from>
      <xdr:col>4</xdr:col>
      <xdr:colOff>360464</xdr:colOff>
      <xdr:row>31</xdr:row>
      <xdr:rowOff>60613</xdr:rowOff>
    </xdr:from>
    <xdr:ext cx="190500" cy="190500"/>
    <xdr:pic>
      <xdr:nvPicPr>
        <xdr:cNvPr id="25"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3530384" y="5729893"/>
          <a:ext cx="190500" cy="190500"/>
        </a:xfrm>
        <a:prstGeom prst="rect">
          <a:avLst/>
        </a:prstGeom>
        <a:noFill/>
      </xdr:spPr>
    </xdr:pic>
    <xdr:clientData/>
  </xdr:oneCellAnchor>
  <xdr:oneCellAnchor>
    <xdr:from>
      <xdr:col>4</xdr:col>
      <xdr:colOff>220559</xdr:colOff>
      <xdr:row>31</xdr:row>
      <xdr:rowOff>276595</xdr:rowOff>
    </xdr:from>
    <xdr:ext cx="190500" cy="190500"/>
    <xdr:pic>
      <xdr:nvPicPr>
        <xdr:cNvPr id="26"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3390479" y="5854435"/>
          <a:ext cx="190500" cy="190500"/>
        </a:xfrm>
        <a:prstGeom prst="rect">
          <a:avLst/>
        </a:prstGeom>
        <a:noFill/>
      </xdr:spPr>
    </xdr:pic>
    <xdr:clientData/>
  </xdr:oneCellAnchor>
  <xdr:oneCellAnchor>
    <xdr:from>
      <xdr:col>4</xdr:col>
      <xdr:colOff>129886</xdr:colOff>
      <xdr:row>32</xdr:row>
      <xdr:rowOff>52821</xdr:rowOff>
    </xdr:from>
    <xdr:ext cx="176211" cy="176211"/>
    <xdr:pic>
      <xdr:nvPicPr>
        <xdr:cNvPr id="27"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3299806" y="5904981"/>
          <a:ext cx="176211" cy="176211"/>
        </a:xfrm>
        <a:prstGeom prst="rect">
          <a:avLst/>
        </a:prstGeom>
        <a:noFill/>
        <a:ln w="1">
          <a:noFill/>
          <a:miter lim="800000"/>
          <a:headEnd/>
          <a:tailEnd type="none" w="med" len="med"/>
        </a:ln>
        <a:effectLst/>
      </xdr:spPr>
    </xdr:pic>
    <xdr:clientData/>
  </xdr:oneCellAnchor>
  <xdr:oneCellAnchor>
    <xdr:from>
      <xdr:col>4</xdr:col>
      <xdr:colOff>358487</xdr:colOff>
      <xdr:row>32</xdr:row>
      <xdr:rowOff>43296</xdr:rowOff>
    </xdr:from>
    <xdr:ext cx="171450" cy="190500"/>
    <xdr:pic>
      <xdr:nvPicPr>
        <xdr:cNvPr id="28"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3528407" y="5895456"/>
          <a:ext cx="171450" cy="190500"/>
        </a:xfrm>
        <a:prstGeom prst="rect">
          <a:avLst/>
        </a:prstGeom>
        <a:noFill/>
      </xdr:spPr>
    </xdr:pic>
    <xdr:clientData/>
  </xdr:oneCellAnchor>
  <xdr:oneCellAnchor>
    <xdr:from>
      <xdr:col>4</xdr:col>
      <xdr:colOff>237752</xdr:colOff>
      <xdr:row>32</xdr:row>
      <xdr:rowOff>251980</xdr:rowOff>
    </xdr:from>
    <xdr:ext cx="190500" cy="190500"/>
    <xdr:pic>
      <xdr:nvPicPr>
        <xdr:cNvPr id="29"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3407672" y="6035560"/>
          <a:ext cx="190500" cy="190500"/>
        </a:xfrm>
        <a:prstGeom prst="rect">
          <a:avLst/>
        </a:prstGeom>
        <a:noFill/>
      </xdr:spPr>
    </xdr:pic>
    <xdr:clientData/>
  </xdr:oneCellAnchor>
  <xdr:oneCellAnchor>
    <xdr:from>
      <xdr:col>4</xdr:col>
      <xdr:colOff>138544</xdr:colOff>
      <xdr:row>33</xdr:row>
      <xdr:rowOff>46883</xdr:rowOff>
    </xdr:from>
    <xdr:ext cx="176211" cy="176211"/>
    <xdr:pic>
      <xdr:nvPicPr>
        <xdr:cNvPr id="30"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3308464" y="6081923"/>
          <a:ext cx="176211" cy="176211"/>
        </a:xfrm>
        <a:prstGeom prst="rect">
          <a:avLst/>
        </a:prstGeom>
        <a:noFill/>
        <a:ln w="1">
          <a:noFill/>
          <a:miter lim="800000"/>
          <a:headEnd/>
          <a:tailEnd type="none" w="med" len="med"/>
        </a:ln>
        <a:effectLst/>
      </xdr:spPr>
    </xdr:pic>
    <xdr:clientData/>
  </xdr:oneCellAnchor>
  <xdr:oneCellAnchor>
    <xdr:from>
      <xdr:col>4</xdr:col>
      <xdr:colOff>253831</xdr:colOff>
      <xdr:row>33</xdr:row>
      <xdr:rowOff>257917</xdr:rowOff>
    </xdr:from>
    <xdr:ext cx="190500" cy="190500"/>
    <xdr:pic>
      <xdr:nvPicPr>
        <xdr:cNvPr id="31"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3423751" y="6216757"/>
          <a:ext cx="190500" cy="190500"/>
        </a:xfrm>
        <a:prstGeom prst="rect">
          <a:avLst/>
        </a:prstGeom>
        <a:noFill/>
      </xdr:spPr>
    </xdr:pic>
    <xdr:clientData/>
  </xdr:oneCellAnchor>
  <xdr:oneCellAnchor>
    <xdr:from>
      <xdr:col>4</xdr:col>
      <xdr:colOff>367268</xdr:colOff>
      <xdr:row>33</xdr:row>
      <xdr:rowOff>34636</xdr:rowOff>
    </xdr:from>
    <xdr:ext cx="161925" cy="190500"/>
    <xdr:pic>
      <xdr:nvPicPr>
        <xdr:cNvPr id="32"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3537188" y="6069676"/>
          <a:ext cx="161925" cy="190500"/>
        </a:xfrm>
        <a:prstGeom prst="rect">
          <a:avLst/>
        </a:prstGeom>
        <a:noFill/>
      </xdr:spPr>
    </xdr:pic>
    <xdr:clientData/>
  </xdr:oneCellAnchor>
  <xdr:oneCellAnchor>
    <xdr:from>
      <xdr:col>4</xdr:col>
      <xdr:colOff>86591</xdr:colOff>
      <xdr:row>34</xdr:row>
      <xdr:rowOff>25977</xdr:rowOff>
    </xdr:from>
    <xdr:ext cx="225137" cy="225137"/>
    <xdr:pic>
      <xdr:nvPicPr>
        <xdr:cNvPr id="33"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3256511" y="6243897"/>
          <a:ext cx="225137" cy="225137"/>
        </a:xfrm>
        <a:prstGeom prst="rect">
          <a:avLst/>
        </a:prstGeom>
        <a:noFill/>
      </xdr:spPr>
    </xdr:pic>
    <xdr:clientData/>
  </xdr:oneCellAnchor>
  <xdr:oneCellAnchor>
    <xdr:from>
      <xdr:col>4</xdr:col>
      <xdr:colOff>212767</xdr:colOff>
      <xdr:row>34</xdr:row>
      <xdr:rowOff>269299</xdr:rowOff>
    </xdr:from>
    <xdr:ext cx="190500" cy="190500"/>
    <xdr:pic>
      <xdr:nvPicPr>
        <xdr:cNvPr id="34"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3382687" y="6403399"/>
          <a:ext cx="190500" cy="190500"/>
        </a:xfrm>
        <a:prstGeom prst="rect">
          <a:avLst/>
        </a:prstGeom>
        <a:noFill/>
      </xdr:spPr>
    </xdr:pic>
    <xdr:clientData/>
  </xdr:oneCellAnchor>
  <xdr:oneCellAnchor>
    <xdr:from>
      <xdr:col>4</xdr:col>
      <xdr:colOff>358609</xdr:colOff>
      <xdr:row>34</xdr:row>
      <xdr:rowOff>16822</xdr:rowOff>
    </xdr:from>
    <xdr:ext cx="242949" cy="242949"/>
    <xdr:pic>
      <xdr:nvPicPr>
        <xdr:cNvPr id="35"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3528529" y="6234742"/>
          <a:ext cx="242949" cy="242949"/>
        </a:xfrm>
        <a:prstGeom prst="rect">
          <a:avLst/>
        </a:prstGeom>
        <a:noFill/>
      </xdr:spPr>
    </xdr:pic>
    <xdr:clientData/>
  </xdr:oneCellAnchor>
  <xdr:oneCellAnchor>
    <xdr:from>
      <xdr:col>4</xdr:col>
      <xdr:colOff>129885</xdr:colOff>
      <xdr:row>35</xdr:row>
      <xdr:rowOff>43294</xdr:rowOff>
    </xdr:from>
    <xdr:ext cx="432956" cy="239207"/>
    <xdr:pic>
      <xdr:nvPicPr>
        <xdr:cNvPr id="36" name="Picture 38"/>
        <xdr:cNvPicPr>
          <a:picLocks noChangeAspect="1" noChangeArrowheads="1"/>
        </xdr:cNvPicPr>
      </xdr:nvPicPr>
      <xdr:blipFill>
        <a:blip xmlns:r="http://schemas.openxmlformats.org/officeDocument/2006/relationships" r:embed="rId15" cstate="print"/>
        <a:srcRect/>
        <a:stretch>
          <a:fillRect/>
        </a:stretch>
      </xdr:blipFill>
      <xdr:spPr bwMode="auto">
        <a:xfrm>
          <a:off x="3299805" y="6444094"/>
          <a:ext cx="432956" cy="239207"/>
        </a:xfrm>
        <a:prstGeom prst="rect">
          <a:avLst/>
        </a:prstGeom>
        <a:noFill/>
      </xdr:spPr>
    </xdr:pic>
    <xdr:clientData/>
  </xdr:oneCellAnchor>
  <xdr:oneCellAnchor>
    <xdr:from>
      <xdr:col>4</xdr:col>
      <xdr:colOff>95249</xdr:colOff>
      <xdr:row>36</xdr:row>
      <xdr:rowOff>34636</xdr:rowOff>
    </xdr:from>
    <xdr:ext cx="493569" cy="259773"/>
    <xdr:pic>
      <xdr:nvPicPr>
        <xdr:cNvPr id="37" name="Picture 39"/>
        <xdr:cNvPicPr>
          <a:picLocks noChangeAspect="1" noChangeArrowheads="1"/>
        </xdr:cNvPicPr>
      </xdr:nvPicPr>
      <xdr:blipFill>
        <a:blip xmlns:r="http://schemas.openxmlformats.org/officeDocument/2006/relationships" r:embed="rId16" cstate="print"/>
        <a:srcRect/>
        <a:stretch>
          <a:fillRect/>
        </a:stretch>
      </xdr:blipFill>
      <xdr:spPr bwMode="auto">
        <a:xfrm>
          <a:off x="3265169" y="6618316"/>
          <a:ext cx="493569" cy="259773"/>
        </a:xfrm>
        <a:prstGeom prst="rect">
          <a:avLst/>
        </a:prstGeom>
        <a:noFill/>
      </xdr:spPr>
    </xdr:pic>
    <xdr:clientData/>
  </xdr:oneCellAnchor>
  <xdr:oneCellAnchor>
    <xdr:from>
      <xdr:col>4</xdr:col>
      <xdr:colOff>121227</xdr:colOff>
      <xdr:row>37</xdr:row>
      <xdr:rowOff>30788</xdr:rowOff>
    </xdr:from>
    <xdr:ext cx="441429" cy="245238"/>
    <xdr:pic>
      <xdr:nvPicPr>
        <xdr:cNvPr id="38" name="Picture 40"/>
        <xdr:cNvPicPr>
          <a:picLocks noChangeAspect="1" noChangeArrowheads="1"/>
        </xdr:cNvPicPr>
      </xdr:nvPicPr>
      <xdr:blipFill>
        <a:blip xmlns:r="http://schemas.openxmlformats.org/officeDocument/2006/relationships" r:embed="rId17" cstate="print"/>
        <a:srcRect/>
        <a:stretch>
          <a:fillRect/>
        </a:stretch>
      </xdr:blipFill>
      <xdr:spPr bwMode="auto">
        <a:xfrm>
          <a:off x="3291147" y="6797348"/>
          <a:ext cx="441429" cy="245238"/>
        </a:xfrm>
        <a:prstGeom prst="rect">
          <a:avLst/>
        </a:prstGeom>
        <a:noFill/>
      </xdr:spPr>
    </xdr:pic>
    <xdr:clientData/>
  </xdr:oneCellAnchor>
  <xdr:oneCellAnchor>
    <xdr:from>
      <xdr:col>4</xdr:col>
      <xdr:colOff>112569</xdr:colOff>
      <xdr:row>38</xdr:row>
      <xdr:rowOff>34637</xdr:rowOff>
    </xdr:from>
    <xdr:ext cx="450272" cy="236984"/>
    <xdr:pic>
      <xdr:nvPicPr>
        <xdr:cNvPr id="39" name="Picture 41"/>
        <xdr:cNvPicPr>
          <a:picLocks noChangeAspect="1" noChangeArrowheads="1"/>
        </xdr:cNvPicPr>
      </xdr:nvPicPr>
      <xdr:blipFill>
        <a:blip xmlns:r="http://schemas.openxmlformats.org/officeDocument/2006/relationships" r:embed="rId18" cstate="print"/>
        <a:srcRect/>
        <a:stretch>
          <a:fillRect/>
        </a:stretch>
      </xdr:blipFill>
      <xdr:spPr bwMode="auto">
        <a:xfrm>
          <a:off x="3282489" y="6984077"/>
          <a:ext cx="450272" cy="236984"/>
        </a:xfrm>
        <a:prstGeom prst="rect">
          <a:avLst/>
        </a:prstGeom>
        <a:noFill/>
      </xdr:spPr>
    </xdr:pic>
    <xdr:clientData/>
  </xdr:oneCellAnchor>
  <xdr:oneCellAnchor>
    <xdr:from>
      <xdr:col>4</xdr:col>
      <xdr:colOff>118184</xdr:colOff>
      <xdr:row>39</xdr:row>
      <xdr:rowOff>25979</xdr:rowOff>
    </xdr:from>
    <xdr:ext cx="440392" cy="263656"/>
    <xdr:pic>
      <xdr:nvPicPr>
        <xdr:cNvPr id="40" name="Picture 42"/>
        <xdr:cNvPicPr>
          <a:picLocks noChangeAspect="1" noChangeArrowheads="1"/>
        </xdr:cNvPicPr>
      </xdr:nvPicPr>
      <xdr:blipFill>
        <a:blip xmlns:r="http://schemas.openxmlformats.org/officeDocument/2006/relationships" r:embed="rId19" cstate="print"/>
        <a:srcRect/>
        <a:stretch>
          <a:fillRect/>
        </a:stretch>
      </xdr:blipFill>
      <xdr:spPr bwMode="auto">
        <a:xfrm>
          <a:off x="3288104" y="7158299"/>
          <a:ext cx="440392" cy="263656"/>
        </a:xfrm>
        <a:prstGeom prst="rect">
          <a:avLst/>
        </a:prstGeom>
        <a:noFill/>
      </xdr:spPr>
    </xdr:pic>
    <xdr:clientData/>
  </xdr:oneCellAnchor>
  <xdr:oneCellAnchor>
    <xdr:from>
      <xdr:col>4</xdr:col>
      <xdr:colOff>98066</xdr:colOff>
      <xdr:row>40</xdr:row>
      <xdr:rowOff>21968</xdr:rowOff>
    </xdr:from>
    <xdr:ext cx="499410" cy="262847"/>
    <xdr:pic>
      <xdr:nvPicPr>
        <xdr:cNvPr id="41" name="Picture 44"/>
        <xdr:cNvPicPr>
          <a:picLocks noChangeAspect="1" noChangeArrowheads="1"/>
        </xdr:cNvPicPr>
      </xdr:nvPicPr>
      <xdr:blipFill>
        <a:blip xmlns:r="http://schemas.openxmlformats.org/officeDocument/2006/relationships" r:embed="rId20" cstate="print"/>
        <a:srcRect/>
        <a:stretch>
          <a:fillRect/>
        </a:stretch>
      </xdr:blipFill>
      <xdr:spPr bwMode="auto">
        <a:xfrm>
          <a:off x="3267986" y="7337168"/>
          <a:ext cx="499410" cy="262847"/>
        </a:xfrm>
        <a:prstGeom prst="rect">
          <a:avLst/>
        </a:prstGeom>
        <a:noFill/>
      </xdr:spPr>
    </xdr:pic>
    <xdr:clientData/>
  </xdr:oneCellAnchor>
  <xdr:oneCellAnchor>
    <xdr:from>
      <xdr:col>4</xdr:col>
      <xdr:colOff>424296</xdr:colOff>
      <xdr:row>96</xdr:row>
      <xdr:rowOff>69272</xdr:rowOff>
    </xdr:from>
    <xdr:ext cx="351559" cy="329045"/>
    <xdr:pic>
      <xdr:nvPicPr>
        <xdr:cNvPr id="42" name="Picture 10"/>
        <xdr:cNvPicPr>
          <a:picLocks noChangeAspect="1" noChangeArrowheads="1"/>
        </xdr:cNvPicPr>
      </xdr:nvPicPr>
      <xdr:blipFill>
        <a:blip xmlns:r="http://schemas.openxmlformats.org/officeDocument/2006/relationships" r:embed="rId3" cstate="print"/>
        <a:srcRect/>
        <a:stretch>
          <a:fillRect/>
        </a:stretch>
      </xdr:blipFill>
      <xdr:spPr bwMode="auto">
        <a:xfrm>
          <a:off x="3594216" y="17625752"/>
          <a:ext cx="351559" cy="329045"/>
        </a:xfrm>
        <a:prstGeom prst="rect">
          <a:avLst/>
        </a:prstGeom>
        <a:noFill/>
        <a:ln w="1">
          <a:noFill/>
          <a:miter lim="800000"/>
          <a:headEnd/>
          <a:tailEnd type="none" w="med" len="med"/>
        </a:ln>
        <a:effectLst/>
      </xdr:spPr>
    </xdr:pic>
    <xdr:clientData/>
  </xdr:oneCellAnchor>
  <xdr:oneCellAnchor>
    <xdr:from>
      <xdr:col>4</xdr:col>
      <xdr:colOff>398316</xdr:colOff>
      <xdr:row>97</xdr:row>
      <xdr:rowOff>69273</xdr:rowOff>
    </xdr:from>
    <xdr:ext cx="360218" cy="337704"/>
    <xdr:pic>
      <xdr:nvPicPr>
        <xdr:cNvPr id="43"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3568236" y="17808633"/>
          <a:ext cx="360218" cy="337704"/>
        </a:xfrm>
        <a:prstGeom prst="rect">
          <a:avLst/>
        </a:prstGeom>
        <a:noFill/>
        <a:ln w="1">
          <a:noFill/>
          <a:miter lim="800000"/>
          <a:headEnd/>
          <a:tailEnd type="none" w="med" len="med"/>
        </a:ln>
        <a:effectLst/>
      </xdr:spPr>
    </xdr:pic>
    <xdr:clientData/>
  </xdr:oneCellAnchor>
  <xdr:oneCellAnchor>
    <xdr:from>
      <xdr:col>4</xdr:col>
      <xdr:colOff>398315</xdr:colOff>
      <xdr:row>98</xdr:row>
      <xdr:rowOff>51954</xdr:rowOff>
    </xdr:from>
    <xdr:ext cx="394855" cy="372341"/>
    <xdr:pic>
      <xdr:nvPicPr>
        <xdr:cNvPr id="44" name="Picture 14"/>
        <xdr:cNvPicPr>
          <a:picLocks noChangeAspect="1" noChangeArrowheads="1"/>
        </xdr:cNvPicPr>
      </xdr:nvPicPr>
      <xdr:blipFill>
        <a:blip xmlns:r="http://schemas.openxmlformats.org/officeDocument/2006/relationships" r:embed="rId5" cstate="print"/>
        <a:srcRect/>
        <a:stretch>
          <a:fillRect/>
        </a:stretch>
      </xdr:blipFill>
      <xdr:spPr bwMode="auto">
        <a:xfrm>
          <a:off x="3568235" y="17974194"/>
          <a:ext cx="394855" cy="372341"/>
        </a:xfrm>
        <a:prstGeom prst="rect">
          <a:avLst/>
        </a:prstGeom>
        <a:noFill/>
        <a:ln w="1">
          <a:noFill/>
          <a:miter lim="800000"/>
          <a:headEnd/>
          <a:tailEnd type="none" w="med" len="med"/>
        </a:ln>
        <a:effectLst/>
      </xdr:spPr>
    </xdr:pic>
    <xdr:clientData/>
  </xdr:oneCellAnchor>
  <xdr:oneCellAnchor>
    <xdr:from>
      <xdr:col>4</xdr:col>
      <xdr:colOff>380997</xdr:colOff>
      <xdr:row>99</xdr:row>
      <xdr:rowOff>48922</xdr:rowOff>
    </xdr:from>
    <xdr:ext cx="397887" cy="375373"/>
    <xdr:pic>
      <xdr:nvPicPr>
        <xdr:cNvPr id="45"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3550917" y="18154042"/>
          <a:ext cx="397887" cy="375373"/>
        </a:xfrm>
        <a:prstGeom prst="rect">
          <a:avLst/>
        </a:prstGeom>
        <a:noFill/>
      </xdr:spPr>
    </xdr:pic>
    <xdr:clientData/>
  </xdr:oneCellAnchor>
  <xdr:oneCellAnchor>
    <xdr:from>
      <xdr:col>4</xdr:col>
      <xdr:colOff>371102</xdr:colOff>
      <xdr:row>100</xdr:row>
      <xdr:rowOff>48923</xdr:rowOff>
    </xdr:from>
    <xdr:ext cx="406545" cy="384031"/>
    <xdr:pic>
      <xdr:nvPicPr>
        <xdr:cNvPr id="46"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3541022" y="18336923"/>
          <a:ext cx="406545" cy="384031"/>
        </a:xfrm>
        <a:prstGeom prst="rect">
          <a:avLst/>
        </a:prstGeom>
        <a:noFill/>
      </xdr:spPr>
    </xdr:pic>
    <xdr:clientData/>
  </xdr:oneCellAnchor>
  <xdr:oneCellAnchor>
    <xdr:from>
      <xdr:col>4</xdr:col>
      <xdr:colOff>419346</xdr:colOff>
      <xdr:row>101</xdr:row>
      <xdr:rowOff>71005</xdr:rowOff>
    </xdr:from>
    <xdr:ext cx="332682" cy="344631"/>
    <xdr:pic>
      <xdr:nvPicPr>
        <xdr:cNvPr id="47" name="Picture 18"/>
        <xdr:cNvPicPr>
          <a:picLocks noChangeAspect="1" noChangeArrowheads="1"/>
        </xdr:cNvPicPr>
      </xdr:nvPicPr>
      <xdr:blipFill>
        <a:blip xmlns:r="http://schemas.openxmlformats.org/officeDocument/2006/relationships" r:embed="rId8" cstate="print"/>
        <a:srcRect/>
        <a:stretch>
          <a:fillRect/>
        </a:stretch>
      </xdr:blipFill>
      <xdr:spPr bwMode="auto">
        <a:xfrm>
          <a:off x="3589266" y="18541885"/>
          <a:ext cx="332682" cy="344631"/>
        </a:xfrm>
        <a:prstGeom prst="rect">
          <a:avLst/>
        </a:prstGeom>
        <a:noFill/>
      </xdr:spPr>
    </xdr:pic>
    <xdr:clientData/>
  </xdr:oneCellAnchor>
  <xdr:oneCellAnchor>
    <xdr:from>
      <xdr:col>4</xdr:col>
      <xdr:colOff>400297</xdr:colOff>
      <xdr:row>102</xdr:row>
      <xdr:rowOff>69458</xdr:rowOff>
    </xdr:from>
    <xdr:ext cx="411988" cy="389474"/>
    <xdr:pic>
      <xdr:nvPicPr>
        <xdr:cNvPr id="48"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3570217" y="18723218"/>
          <a:ext cx="411988" cy="389474"/>
        </a:xfrm>
        <a:prstGeom prst="rect">
          <a:avLst/>
        </a:prstGeom>
        <a:noFill/>
      </xdr:spPr>
    </xdr:pic>
    <xdr:clientData/>
  </xdr:oneCellAnchor>
  <xdr:oneCellAnchor>
    <xdr:from>
      <xdr:col>4</xdr:col>
      <xdr:colOff>387367</xdr:colOff>
      <xdr:row>103</xdr:row>
      <xdr:rowOff>48057</xdr:rowOff>
    </xdr:from>
    <xdr:ext cx="362508" cy="415548"/>
    <xdr:pic>
      <xdr:nvPicPr>
        <xdr:cNvPr id="49" name="Picture 23"/>
        <xdr:cNvPicPr>
          <a:picLocks noChangeAspect="1" noChangeArrowheads="1"/>
        </xdr:cNvPicPr>
      </xdr:nvPicPr>
      <xdr:blipFill>
        <a:blip xmlns:r="http://schemas.openxmlformats.org/officeDocument/2006/relationships" r:embed="rId10" cstate="print"/>
        <a:srcRect/>
        <a:stretch>
          <a:fillRect/>
        </a:stretch>
      </xdr:blipFill>
      <xdr:spPr bwMode="auto">
        <a:xfrm>
          <a:off x="3557287" y="18884697"/>
          <a:ext cx="362508" cy="415548"/>
        </a:xfrm>
        <a:prstGeom prst="rect">
          <a:avLst/>
        </a:prstGeom>
        <a:noFill/>
      </xdr:spPr>
    </xdr:pic>
    <xdr:clientData/>
  </xdr:oneCellAnchor>
  <xdr:oneCellAnchor>
    <xdr:from>
      <xdr:col>4</xdr:col>
      <xdr:colOff>384770</xdr:colOff>
      <xdr:row>104</xdr:row>
      <xdr:rowOff>102610</xdr:rowOff>
    </xdr:from>
    <xdr:ext cx="434378" cy="304421"/>
    <xdr:pic>
      <xdr:nvPicPr>
        <xdr:cNvPr id="50"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3554690" y="19122130"/>
          <a:ext cx="434378" cy="304421"/>
        </a:xfrm>
        <a:prstGeom prst="rect">
          <a:avLst/>
        </a:prstGeom>
        <a:noFill/>
      </xdr:spPr>
    </xdr:pic>
    <xdr:clientData/>
  </xdr:oneCellAnchor>
  <xdr:oneCellAnchor>
    <xdr:from>
      <xdr:col>4</xdr:col>
      <xdr:colOff>305975</xdr:colOff>
      <xdr:row>105</xdr:row>
      <xdr:rowOff>112567</xdr:rowOff>
    </xdr:from>
    <xdr:ext cx="539150" cy="278985"/>
    <xdr:pic>
      <xdr:nvPicPr>
        <xdr:cNvPr id="51"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3475895" y="19314967"/>
          <a:ext cx="539150" cy="278985"/>
        </a:xfrm>
        <a:prstGeom prst="rect">
          <a:avLst/>
        </a:prstGeom>
        <a:noFill/>
      </xdr:spPr>
    </xdr:pic>
    <xdr:clientData/>
  </xdr:oneCellAnchor>
  <xdr:oneCellAnchor>
    <xdr:from>
      <xdr:col>4</xdr:col>
      <xdr:colOff>360897</xdr:colOff>
      <xdr:row>106</xdr:row>
      <xdr:rowOff>65375</xdr:rowOff>
    </xdr:from>
    <xdr:ext cx="380319" cy="374843"/>
    <xdr:pic>
      <xdr:nvPicPr>
        <xdr:cNvPr id="52" name="Picture 26"/>
        <xdr:cNvPicPr>
          <a:picLocks noChangeAspect="1" noChangeArrowheads="1"/>
        </xdr:cNvPicPr>
      </xdr:nvPicPr>
      <xdr:blipFill>
        <a:blip xmlns:r="http://schemas.openxmlformats.org/officeDocument/2006/relationships" r:embed="rId12" cstate="print"/>
        <a:srcRect/>
        <a:stretch>
          <a:fillRect/>
        </a:stretch>
      </xdr:blipFill>
      <xdr:spPr bwMode="auto">
        <a:xfrm>
          <a:off x="3530817" y="19450655"/>
          <a:ext cx="380319" cy="374843"/>
        </a:xfrm>
        <a:prstGeom prst="rect">
          <a:avLst/>
        </a:prstGeom>
        <a:noFill/>
      </xdr:spPr>
    </xdr:pic>
    <xdr:clientData/>
  </xdr:oneCellAnchor>
  <xdr:oneCellAnchor>
    <xdr:from>
      <xdr:col>4</xdr:col>
      <xdr:colOff>370112</xdr:colOff>
      <xdr:row>107</xdr:row>
      <xdr:rowOff>80156</xdr:rowOff>
    </xdr:from>
    <xdr:ext cx="353786" cy="347047"/>
    <xdr:pic>
      <xdr:nvPicPr>
        <xdr:cNvPr id="53" name="Picture 27"/>
        <xdr:cNvPicPr>
          <a:picLocks noChangeAspect="1" noChangeArrowheads="1"/>
        </xdr:cNvPicPr>
      </xdr:nvPicPr>
      <xdr:blipFill>
        <a:blip xmlns:r="http://schemas.openxmlformats.org/officeDocument/2006/relationships" r:embed="rId13" cstate="print"/>
        <a:srcRect/>
        <a:stretch>
          <a:fillRect/>
        </a:stretch>
      </xdr:blipFill>
      <xdr:spPr bwMode="auto">
        <a:xfrm>
          <a:off x="3540032" y="19648316"/>
          <a:ext cx="353786" cy="347047"/>
        </a:xfrm>
        <a:prstGeom prst="rect">
          <a:avLst/>
        </a:prstGeom>
        <a:noFill/>
      </xdr:spPr>
    </xdr:pic>
    <xdr:clientData/>
  </xdr:oneCellAnchor>
  <xdr:oneCellAnchor>
    <xdr:from>
      <xdr:col>4</xdr:col>
      <xdr:colOff>409820</xdr:colOff>
      <xdr:row>108</xdr:row>
      <xdr:rowOff>87271</xdr:rowOff>
    </xdr:from>
    <xdr:ext cx="305419" cy="342464"/>
    <xdr:pic>
      <xdr:nvPicPr>
        <xdr:cNvPr id="54" name="Picture 28"/>
        <xdr:cNvPicPr>
          <a:picLocks noChangeAspect="1" noChangeArrowheads="1"/>
        </xdr:cNvPicPr>
      </xdr:nvPicPr>
      <xdr:blipFill>
        <a:blip xmlns:r="http://schemas.openxmlformats.org/officeDocument/2006/relationships" r:embed="rId14" cstate="print"/>
        <a:srcRect/>
        <a:stretch>
          <a:fillRect/>
        </a:stretch>
      </xdr:blipFill>
      <xdr:spPr bwMode="auto">
        <a:xfrm>
          <a:off x="3579740" y="19838311"/>
          <a:ext cx="305419" cy="342464"/>
        </a:xfrm>
        <a:prstGeom prst="rect">
          <a:avLst/>
        </a:prstGeom>
        <a:noFill/>
      </xdr:spPr>
    </xdr:pic>
    <xdr:clientData/>
  </xdr:oneCellAnchor>
  <xdr:oneCellAnchor>
    <xdr:from>
      <xdr:col>6</xdr:col>
      <xdr:colOff>424296</xdr:colOff>
      <xdr:row>119</xdr:row>
      <xdr:rowOff>69272</xdr:rowOff>
    </xdr:from>
    <xdr:ext cx="346363" cy="329045"/>
    <xdr:pic>
      <xdr:nvPicPr>
        <xdr:cNvPr id="55" name="Picture 10"/>
        <xdr:cNvPicPr>
          <a:picLocks noChangeAspect="1" noChangeArrowheads="1"/>
        </xdr:cNvPicPr>
      </xdr:nvPicPr>
      <xdr:blipFill>
        <a:blip xmlns:r="http://schemas.openxmlformats.org/officeDocument/2006/relationships" r:embed="rId3" cstate="print"/>
        <a:srcRect/>
        <a:stretch>
          <a:fillRect/>
        </a:stretch>
      </xdr:blipFill>
      <xdr:spPr bwMode="auto">
        <a:xfrm>
          <a:off x="5179176" y="21831992"/>
          <a:ext cx="346363" cy="329045"/>
        </a:xfrm>
        <a:prstGeom prst="rect">
          <a:avLst/>
        </a:prstGeom>
        <a:noFill/>
        <a:ln w="1">
          <a:noFill/>
          <a:miter lim="800000"/>
          <a:headEnd/>
          <a:tailEnd type="none" w="med" len="med"/>
        </a:ln>
        <a:effectLst/>
      </xdr:spPr>
    </xdr:pic>
    <xdr:clientData/>
  </xdr:oneCellAnchor>
  <xdr:oneCellAnchor>
    <xdr:from>
      <xdr:col>6</xdr:col>
      <xdr:colOff>34636</xdr:colOff>
      <xdr:row>120</xdr:row>
      <xdr:rowOff>34640</xdr:rowOff>
    </xdr:from>
    <xdr:ext cx="242451" cy="242451"/>
    <xdr:pic>
      <xdr:nvPicPr>
        <xdr:cNvPr id="56"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4789516" y="21980240"/>
          <a:ext cx="242451" cy="242451"/>
        </a:xfrm>
        <a:prstGeom prst="rect">
          <a:avLst/>
        </a:prstGeom>
        <a:noFill/>
        <a:ln w="1">
          <a:noFill/>
          <a:miter lim="800000"/>
          <a:headEnd/>
          <a:tailEnd type="none" w="med" len="med"/>
        </a:ln>
        <a:effectLst/>
      </xdr:spPr>
    </xdr:pic>
    <xdr:clientData/>
  </xdr:oneCellAnchor>
  <xdr:oneCellAnchor>
    <xdr:from>
      <xdr:col>6</xdr:col>
      <xdr:colOff>398315</xdr:colOff>
      <xdr:row>121</xdr:row>
      <xdr:rowOff>51954</xdr:rowOff>
    </xdr:from>
    <xdr:ext cx="389659" cy="372341"/>
    <xdr:pic>
      <xdr:nvPicPr>
        <xdr:cNvPr id="57" name="Picture 14"/>
        <xdr:cNvPicPr>
          <a:picLocks noChangeAspect="1" noChangeArrowheads="1"/>
        </xdr:cNvPicPr>
      </xdr:nvPicPr>
      <xdr:blipFill>
        <a:blip xmlns:r="http://schemas.openxmlformats.org/officeDocument/2006/relationships" r:embed="rId5" cstate="print"/>
        <a:srcRect/>
        <a:stretch>
          <a:fillRect/>
        </a:stretch>
      </xdr:blipFill>
      <xdr:spPr bwMode="auto">
        <a:xfrm>
          <a:off x="5153195" y="22180434"/>
          <a:ext cx="389659" cy="372341"/>
        </a:xfrm>
        <a:prstGeom prst="rect">
          <a:avLst/>
        </a:prstGeom>
        <a:noFill/>
        <a:ln w="1">
          <a:noFill/>
          <a:miter lim="800000"/>
          <a:headEnd/>
          <a:tailEnd type="none" w="med" len="med"/>
        </a:ln>
        <a:effectLst/>
      </xdr:spPr>
    </xdr:pic>
    <xdr:clientData/>
  </xdr:oneCellAnchor>
  <xdr:oneCellAnchor>
    <xdr:from>
      <xdr:col>7</xdr:col>
      <xdr:colOff>37229</xdr:colOff>
      <xdr:row>120</xdr:row>
      <xdr:rowOff>14284</xdr:rowOff>
    </xdr:from>
    <xdr:ext cx="245489" cy="245489"/>
    <xdr:pic>
      <xdr:nvPicPr>
        <xdr:cNvPr id="58"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5584589" y="21959884"/>
          <a:ext cx="245489" cy="245489"/>
        </a:xfrm>
        <a:prstGeom prst="rect">
          <a:avLst/>
        </a:prstGeom>
        <a:noFill/>
      </xdr:spPr>
    </xdr:pic>
    <xdr:clientData/>
  </xdr:oneCellAnchor>
  <xdr:oneCellAnchor>
    <xdr:from>
      <xdr:col>6</xdr:col>
      <xdr:colOff>284513</xdr:colOff>
      <xdr:row>120</xdr:row>
      <xdr:rowOff>230765</xdr:rowOff>
    </xdr:from>
    <xdr:ext cx="280122" cy="262804"/>
    <xdr:pic>
      <xdr:nvPicPr>
        <xdr:cNvPr id="59"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5039393" y="22130645"/>
          <a:ext cx="280122" cy="262804"/>
        </a:xfrm>
        <a:prstGeom prst="rect">
          <a:avLst/>
        </a:prstGeom>
        <a:noFill/>
      </xdr:spPr>
    </xdr:pic>
    <xdr:clientData/>
  </xdr:oneCellAnchor>
  <xdr:oneCellAnchor>
    <xdr:from>
      <xdr:col>6</xdr:col>
      <xdr:colOff>436665</xdr:colOff>
      <xdr:row>122</xdr:row>
      <xdr:rowOff>53688</xdr:rowOff>
    </xdr:from>
    <xdr:ext cx="327486" cy="344631"/>
    <xdr:pic>
      <xdr:nvPicPr>
        <xdr:cNvPr id="60" name="Picture 18"/>
        <xdr:cNvPicPr>
          <a:picLocks noChangeAspect="1" noChangeArrowheads="1"/>
        </xdr:cNvPicPr>
      </xdr:nvPicPr>
      <xdr:blipFill>
        <a:blip xmlns:r="http://schemas.openxmlformats.org/officeDocument/2006/relationships" r:embed="rId8" cstate="print"/>
        <a:srcRect/>
        <a:stretch>
          <a:fillRect/>
        </a:stretch>
      </xdr:blipFill>
      <xdr:spPr bwMode="auto">
        <a:xfrm>
          <a:off x="5191545" y="22365048"/>
          <a:ext cx="327486" cy="344631"/>
        </a:xfrm>
        <a:prstGeom prst="rect">
          <a:avLst/>
        </a:prstGeom>
        <a:noFill/>
      </xdr:spPr>
    </xdr:pic>
    <xdr:clientData/>
  </xdr:oneCellAnchor>
  <xdr:oneCellAnchor>
    <xdr:from>
      <xdr:col>7</xdr:col>
      <xdr:colOff>287728</xdr:colOff>
      <xdr:row>120</xdr:row>
      <xdr:rowOff>225321</xdr:rowOff>
    </xdr:from>
    <xdr:ext cx="250929" cy="250929"/>
    <xdr:pic>
      <xdr:nvPicPr>
        <xdr:cNvPr id="61"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5835088" y="22125201"/>
          <a:ext cx="250929" cy="250929"/>
        </a:xfrm>
        <a:prstGeom prst="rect">
          <a:avLst/>
        </a:prstGeom>
        <a:noFill/>
      </xdr:spPr>
    </xdr:pic>
    <xdr:clientData/>
  </xdr:oneCellAnchor>
  <xdr:oneCellAnchor>
    <xdr:from>
      <xdr:col>6</xdr:col>
      <xdr:colOff>430662</xdr:colOff>
      <xdr:row>123</xdr:row>
      <xdr:rowOff>13420</xdr:rowOff>
    </xdr:from>
    <xdr:ext cx="357312" cy="415548"/>
    <xdr:pic>
      <xdr:nvPicPr>
        <xdr:cNvPr id="62" name="Picture 23"/>
        <xdr:cNvPicPr>
          <a:picLocks noChangeAspect="1" noChangeArrowheads="1"/>
        </xdr:cNvPicPr>
      </xdr:nvPicPr>
      <xdr:blipFill>
        <a:blip xmlns:r="http://schemas.openxmlformats.org/officeDocument/2006/relationships" r:embed="rId10" cstate="print"/>
        <a:srcRect/>
        <a:stretch>
          <a:fillRect/>
        </a:stretch>
      </xdr:blipFill>
      <xdr:spPr bwMode="auto">
        <a:xfrm>
          <a:off x="5185542" y="22507660"/>
          <a:ext cx="357312" cy="415548"/>
        </a:xfrm>
        <a:prstGeom prst="rect">
          <a:avLst/>
        </a:prstGeom>
        <a:noFill/>
      </xdr:spPr>
    </xdr:pic>
    <xdr:clientData/>
  </xdr:oneCellAnchor>
  <xdr:oneCellAnchor>
    <xdr:from>
      <xdr:col>6</xdr:col>
      <xdr:colOff>410747</xdr:colOff>
      <xdr:row>124</xdr:row>
      <xdr:rowOff>119929</xdr:rowOff>
    </xdr:from>
    <xdr:ext cx="429182" cy="304421"/>
    <xdr:pic>
      <xdr:nvPicPr>
        <xdr:cNvPr id="63"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5165627" y="22797049"/>
          <a:ext cx="429182" cy="304421"/>
        </a:xfrm>
        <a:prstGeom prst="rect">
          <a:avLst/>
        </a:prstGeom>
        <a:noFill/>
      </xdr:spPr>
    </xdr:pic>
    <xdr:clientData/>
  </xdr:oneCellAnchor>
  <xdr:oneCellAnchor>
    <xdr:from>
      <xdr:col>6</xdr:col>
      <xdr:colOff>357930</xdr:colOff>
      <xdr:row>125</xdr:row>
      <xdr:rowOff>129885</xdr:rowOff>
    </xdr:from>
    <xdr:ext cx="533954" cy="278985"/>
    <xdr:pic>
      <xdr:nvPicPr>
        <xdr:cNvPr id="64"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5112810" y="22989885"/>
          <a:ext cx="533954" cy="278985"/>
        </a:xfrm>
        <a:prstGeom prst="rect">
          <a:avLst/>
        </a:prstGeom>
        <a:noFill/>
      </xdr:spPr>
    </xdr:pic>
    <xdr:clientData/>
  </xdr:oneCellAnchor>
  <xdr:oneCellAnchor>
    <xdr:from>
      <xdr:col>6</xdr:col>
      <xdr:colOff>421511</xdr:colOff>
      <xdr:row>126</xdr:row>
      <xdr:rowOff>56716</xdr:rowOff>
    </xdr:from>
    <xdr:ext cx="375123" cy="374843"/>
    <xdr:pic>
      <xdr:nvPicPr>
        <xdr:cNvPr id="65" name="Picture 26"/>
        <xdr:cNvPicPr>
          <a:picLocks noChangeAspect="1" noChangeArrowheads="1"/>
        </xdr:cNvPicPr>
      </xdr:nvPicPr>
      <xdr:blipFill>
        <a:blip xmlns:r="http://schemas.openxmlformats.org/officeDocument/2006/relationships" r:embed="rId12" cstate="print"/>
        <a:srcRect/>
        <a:stretch>
          <a:fillRect/>
        </a:stretch>
      </xdr:blipFill>
      <xdr:spPr bwMode="auto">
        <a:xfrm>
          <a:off x="5176391" y="23099596"/>
          <a:ext cx="375123" cy="374843"/>
        </a:xfrm>
        <a:prstGeom prst="rect">
          <a:avLst/>
        </a:prstGeom>
        <a:noFill/>
      </xdr:spPr>
    </xdr:pic>
    <xdr:clientData/>
  </xdr:oneCellAnchor>
  <xdr:oneCellAnchor>
    <xdr:from>
      <xdr:col>6</xdr:col>
      <xdr:colOff>404749</xdr:colOff>
      <xdr:row>127</xdr:row>
      <xdr:rowOff>71497</xdr:rowOff>
    </xdr:from>
    <xdr:ext cx="348590" cy="347047"/>
    <xdr:pic>
      <xdr:nvPicPr>
        <xdr:cNvPr id="66" name="Picture 27"/>
        <xdr:cNvPicPr>
          <a:picLocks noChangeAspect="1" noChangeArrowheads="1"/>
        </xdr:cNvPicPr>
      </xdr:nvPicPr>
      <xdr:blipFill>
        <a:blip xmlns:r="http://schemas.openxmlformats.org/officeDocument/2006/relationships" r:embed="rId13" cstate="print"/>
        <a:srcRect/>
        <a:stretch>
          <a:fillRect/>
        </a:stretch>
      </xdr:blipFill>
      <xdr:spPr bwMode="auto">
        <a:xfrm>
          <a:off x="5159629" y="23297257"/>
          <a:ext cx="348590" cy="347047"/>
        </a:xfrm>
        <a:prstGeom prst="rect">
          <a:avLst/>
        </a:prstGeom>
        <a:noFill/>
      </xdr:spPr>
    </xdr:pic>
    <xdr:clientData/>
  </xdr:oneCellAnchor>
  <xdr:oneCellAnchor>
    <xdr:from>
      <xdr:col>6</xdr:col>
      <xdr:colOff>444457</xdr:colOff>
      <xdr:row>128</xdr:row>
      <xdr:rowOff>43976</xdr:rowOff>
    </xdr:from>
    <xdr:ext cx="300223" cy="342464"/>
    <xdr:pic>
      <xdr:nvPicPr>
        <xdr:cNvPr id="67" name="Picture 28"/>
        <xdr:cNvPicPr>
          <a:picLocks noChangeAspect="1" noChangeArrowheads="1"/>
        </xdr:cNvPicPr>
      </xdr:nvPicPr>
      <xdr:blipFill>
        <a:blip xmlns:r="http://schemas.openxmlformats.org/officeDocument/2006/relationships" r:embed="rId14" cstate="print"/>
        <a:srcRect/>
        <a:stretch>
          <a:fillRect/>
        </a:stretch>
      </xdr:blipFill>
      <xdr:spPr bwMode="auto">
        <a:xfrm>
          <a:off x="5199337" y="23452616"/>
          <a:ext cx="300223" cy="342464"/>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oneCellAnchor>
    <xdr:from>
      <xdr:col>11</xdr:col>
      <xdr:colOff>71438</xdr:colOff>
      <xdr:row>13</xdr:row>
      <xdr:rowOff>0</xdr:rowOff>
    </xdr:from>
    <xdr:ext cx="238125" cy="0"/>
    <xdr:pic>
      <xdr:nvPicPr>
        <xdr:cNvPr id="2"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8788718" y="2377440"/>
          <a:ext cx="238125" cy="0"/>
        </a:xfrm>
        <a:prstGeom prst="rect">
          <a:avLst/>
        </a:prstGeom>
        <a:noFill/>
      </xdr:spPr>
    </xdr:pic>
    <xdr:clientData/>
  </xdr:oneCellAnchor>
  <xdr:oneCellAnchor>
    <xdr:from>
      <xdr:col>11</xdr:col>
      <xdr:colOff>71438</xdr:colOff>
      <xdr:row>92</xdr:row>
      <xdr:rowOff>0</xdr:rowOff>
    </xdr:from>
    <xdr:ext cx="238125" cy="0"/>
    <xdr:pic>
      <xdr:nvPicPr>
        <xdr:cNvPr id="3"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8788718" y="16824960"/>
          <a:ext cx="238125" cy="0"/>
        </a:xfrm>
        <a:prstGeom prst="rect">
          <a:avLst/>
        </a:prstGeom>
        <a:noFill/>
      </xdr:spPr>
    </xdr:pic>
    <xdr:clientData/>
  </xdr:oneCellAnchor>
  <xdr:oneCellAnchor>
    <xdr:from>
      <xdr:col>12</xdr:col>
      <xdr:colOff>71438</xdr:colOff>
      <xdr:row>116</xdr:row>
      <xdr:rowOff>0</xdr:rowOff>
    </xdr:from>
    <xdr:ext cx="238125" cy="0"/>
    <xdr:pic>
      <xdr:nvPicPr>
        <xdr:cNvPr id="4"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9581198" y="21214080"/>
          <a:ext cx="238125" cy="0"/>
        </a:xfrm>
        <a:prstGeom prst="rect">
          <a:avLst/>
        </a:prstGeom>
        <a:noFill/>
      </xdr:spPr>
    </xdr:pic>
    <xdr:clientData/>
  </xdr:oneCellAnchor>
  <xdr:oneCellAnchor>
    <xdr:from>
      <xdr:col>11</xdr:col>
      <xdr:colOff>71438</xdr:colOff>
      <xdr:row>89</xdr:row>
      <xdr:rowOff>0</xdr:rowOff>
    </xdr:from>
    <xdr:ext cx="238125" cy="0"/>
    <xdr:pic>
      <xdr:nvPicPr>
        <xdr:cNvPr id="5"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8788718" y="16276320"/>
          <a:ext cx="238125" cy="0"/>
        </a:xfrm>
        <a:prstGeom prst="rect">
          <a:avLst/>
        </a:prstGeom>
        <a:noFill/>
      </xdr:spPr>
    </xdr:pic>
    <xdr:clientData/>
  </xdr:oneCellAnchor>
  <xdr:oneCellAnchor>
    <xdr:from>
      <xdr:col>0</xdr:col>
      <xdr:colOff>103909</xdr:colOff>
      <xdr:row>0</xdr:row>
      <xdr:rowOff>103909</xdr:rowOff>
    </xdr:from>
    <xdr:ext cx="1006186" cy="1040574"/>
    <xdr:pic>
      <xdr:nvPicPr>
        <xdr:cNvPr id="6" name="116 Imagen" descr="LOGO.png"/>
        <xdr:cNvPicPr>
          <a:picLocks noChangeAspect="1"/>
        </xdr:cNvPicPr>
      </xdr:nvPicPr>
      <xdr:blipFill>
        <a:blip xmlns:r="http://schemas.openxmlformats.org/officeDocument/2006/relationships" r:embed="rId2" cstate="print"/>
        <a:srcRect r="52839"/>
        <a:stretch>
          <a:fillRect/>
        </a:stretch>
      </xdr:blipFill>
      <xdr:spPr>
        <a:xfrm>
          <a:off x="103909" y="103909"/>
          <a:ext cx="1006186" cy="1040574"/>
        </a:xfrm>
        <a:prstGeom prst="rect">
          <a:avLst/>
        </a:prstGeom>
      </xdr:spPr>
    </xdr:pic>
    <xdr:clientData/>
  </xdr:oneCellAnchor>
  <xdr:oneCellAnchor>
    <xdr:from>
      <xdr:col>4</xdr:col>
      <xdr:colOff>233796</xdr:colOff>
      <xdr:row>96</xdr:row>
      <xdr:rowOff>69272</xdr:rowOff>
    </xdr:from>
    <xdr:ext cx="346364" cy="329045"/>
    <xdr:pic>
      <xdr:nvPicPr>
        <xdr:cNvPr id="7" name="Picture 10"/>
        <xdr:cNvPicPr>
          <a:picLocks noChangeAspect="1" noChangeArrowheads="1"/>
        </xdr:cNvPicPr>
      </xdr:nvPicPr>
      <xdr:blipFill>
        <a:blip xmlns:r="http://schemas.openxmlformats.org/officeDocument/2006/relationships" r:embed="rId3" cstate="print"/>
        <a:srcRect/>
        <a:stretch>
          <a:fillRect/>
        </a:stretch>
      </xdr:blipFill>
      <xdr:spPr bwMode="auto">
        <a:xfrm>
          <a:off x="3403716" y="17625752"/>
          <a:ext cx="346364" cy="329045"/>
        </a:xfrm>
        <a:prstGeom prst="rect">
          <a:avLst/>
        </a:prstGeom>
        <a:noFill/>
        <a:ln w="1">
          <a:noFill/>
          <a:miter lim="800000"/>
          <a:headEnd/>
          <a:tailEnd type="none" w="med" len="med"/>
        </a:ln>
        <a:effectLst/>
      </xdr:spPr>
    </xdr:pic>
    <xdr:clientData/>
  </xdr:oneCellAnchor>
  <xdr:oneCellAnchor>
    <xdr:from>
      <xdr:col>4</xdr:col>
      <xdr:colOff>207816</xdr:colOff>
      <xdr:row>97</xdr:row>
      <xdr:rowOff>69273</xdr:rowOff>
    </xdr:from>
    <xdr:ext cx="355023" cy="337704"/>
    <xdr:pic>
      <xdr:nvPicPr>
        <xdr:cNvPr id="8"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3377736" y="17808633"/>
          <a:ext cx="355023" cy="337704"/>
        </a:xfrm>
        <a:prstGeom prst="rect">
          <a:avLst/>
        </a:prstGeom>
        <a:noFill/>
        <a:ln w="1">
          <a:noFill/>
          <a:miter lim="800000"/>
          <a:headEnd/>
          <a:tailEnd type="none" w="med" len="med"/>
        </a:ln>
        <a:effectLst/>
      </xdr:spPr>
    </xdr:pic>
    <xdr:clientData/>
  </xdr:oneCellAnchor>
  <xdr:oneCellAnchor>
    <xdr:from>
      <xdr:col>4</xdr:col>
      <xdr:colOff>207815</xdr:colOff>
      <xdr:row>98</xdr:row>
      <xdr:rowOff>51954</xdr:rowOff>
    </xdr:from>
    <xdr:ext cx="389660" cy="372341"/>
    <xdr:pic>
      <xdr:nvPicPr>
        <xdr:cNvPr id="9" name="Picture 14"/>
        <xdr:cNvPicPr>
          <a:picLocks noChangeAspect="1" noChangeArrowheads="1"/>
        </xdr:cNvPicPr>
      </xdr:nvPicPr>
      <xdr:blipFill>
        <a:blip xmlns:r="http://schemas.openxmlformats.org/officeDocument/2006/relationships" r:embed="rId5" cstate="print"/>
        <a:srcRect/>
        <a:stretch>
          <a:fillRect/>
        </a:stretch>
      </xdr:blipFill>
      <xdr:spPr bwMode="auto">
        <a:xfrm>
          <a:off x="3377735" y="17974194"/>
          <a:ext cx="389660" cy="372341"/>
        </a:xfrm>
        <a:prstGeom prst="rect">
          <a:avLst/>
        </a:prstGeom>
        <a:noFill/>
        <a:ln w="1">
          <a:noFill/>
          <a:miter lim="800000"/>
          <a:headEnd/>
          <a:tailEnd type="none" w="med" len="med"/>
        </a:ln>
        <a:effectLst/>
      </xdr:spPr>
    </xdr:pic>
    <xdr:clientData/>
  </xdr:oneCellAnchor>
  <xdr:oneCellAnchor>
    <xdr:from>
      <xdr:col>4</xdr:col>
      <xdr:colOff>190497</xdr:colOff>
      <xdr:row>99</xdr:row>
      <xdr:rowOff>48922</xdr:rowOff>
    </xdr:from>
    <xdr:ext cx="392692" cy="375373"/>
    <xdr:pic>
      <xdr:nvPicPr>
        <xdr:cNvPr id="10"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3360417" y="18154042"/>
          <a:ext cx="392692" cy="375373"/>
        </a:xfrm>
        <a:prstGeom prst="rect">
          <a:avLst/>
        </a:prstGeom>
        <a:noFill/>
      </xdr:spPr>
    </xdr:pic>
    <xdr:clientData/>
  </xdr:oneCellAnchor>
  <xdr:oneCellAnchor>
    <xdr:from>
      <xdr:col>4</xdr:col>
      <xdr:colOff>180602</xdr:colOff>
      <xdr:row>100</xdr:row>
      <xdr:rowOff>48923</xdr:rowOff>
    </xdr:from>
    <xdr:ext cx="401350" cy="384031"/>
    <xdr:pic>
      <xdr:nvPicPr>
        <xdr:cNvPr id="11"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3350522" y="18336923"/>
          <a:ext cx="401350" cy="384031"/>
        </a:xfrm>
        <a:prstGeom prst="rect">
          <a:avLst/>
        </a:prstGeom>
        <a:noFill/>
      </xdr:spPr>
    </xdr:pic>
    <xdr:clientData/>
  </xdr:oneCellAnchor>
  <xdr:oneCellAnchor>
    <xdr:from>
      <xdr:col>4</xdr:col>
      <xdr:colOff>228846</xdr:colOff>
      <xdr:row>101</xdr:row>
      <xdr:rowOff>71005</xdr:rowOff>
    </xdr:from>
    <xdr:ext cx="327487" cy="344631"/>
    <xdr:pic>
      <xdr:nvPicPr>
        <xdr:cNvPr id="12" name="Picture 18"/>
        <xdr:cNvPicPr>
          <a:picLocks noChangeAspect="1" noChangeArrowheads="1"/>
        </xdr:cNvPicPr>
      </xdr:nvPicPr>
      <xdr:blipFill>
        <a:blip xmlns:r="http://schemas.openxmlformats.org/officeDocument/2006/relationships" r:embed="rId8" cstate="print"/>
        <a:srcRect/>
        <a:stretch>
          <a:fillRect/>
        </a:stretch>
      </xdr:blipFill>
      <xdr:spPr bwMode="auto">
        <a:xfrm>
          <a:off x="3398766" y="18541885"/>
          <a:ext cx="327487" cy="344631"/>
        </a:xfrm>
        <a:prstGeom prst="rect">
          <a:avLst/>
        </a:prstGeom>
        <a:noFill/>
      </xdr:spPr>
    </xdr:pic>
    <xdr:clientData/>
  </xdr:oneCellAnchor>
  <xdr:oneCellAnchor>
    <xdr:from>
      <xdr:col>4</xdr:col>
      <xdr:colOff>209797</xdr:colOff>
      <xdr:row>102</xdr:row>
      <xdr:rowOff>69458</xdr:rowOff>
    </xdr:from>
    <xdr:ext cx="406793" cy="389474"/>
    <xdr:pic>
      <xdr:nvPicPr>
        <xdr:cNvPr id="13"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3379717" y="18723218"/>
          <a:ext cx="406793" cy="389474"/>
        </a:xfrm>
        <a:prstGeom prst="rect">
          <a:avLst/>
        </a:prstGeom>
        <a:noFill/>
      </xdr:spPr>
    </xdr:pic>
    <xdr:clientData/>
  </xdr:oneCellAnchor>
  <xdr:oneCellAnchor>
    <xdr:from>
      <xdr:col>4</xdr:col>
      <xdr:colOff>196867</xdr:colOff>
      <xdr:row>103</xdr:row>
      <xdr:rowOff>48057</xdr:rowOff>
    </xdr:from>
    <xdr:ext cx="357313" cy="415548"/>
    <xdr:pic>
      <xdr:nvPicPr>
        <xdr:cNvPr id="14" name="Picture 23"/>
        <xdr:cNvPicPr>
          <a:picLocks noChangeAspect="1" noChangeArrowheads="1"/>
        </xdr:cNvPicPr>
      </xdr:nvPicPr>
      <xdr:blipFill>
        <a:blip xmlns:r="http://schemas.openxmlformats.org/officeDocument/2006/relationships" r:embed="rId10" cstate="print"/>
        <a:srcRect/>
        <a:stretch>
          <a:fillRect/>
        </a:stretch>
      </xdr:blipFill>
      <xdr:spPr bwMode="auto">
        <a:xfrm>
          <a:off x="3366787" y="18884697"/>
          <a:ext cx="357313" cy="415548"/>
        </a:xfrm>
        <a:prstGeom prst="rect">
          <a:avLst/>
        </a:prstGeom>
        <a:noFill/>
      </xdr:spPr>
    </xdr:pic>
    <xdr:clientData/>
  </xdr:oneCellAnchor>
  <xdr:oneCellAnchor>
    <xdr:from>
      <xdr:col>4</xdr:col>
      <xdr:colOff>194270</xdr:colOff>
      <xdr:row>104</xdr:row>
      <xdr:rowOff>102610</xdr:rowOff>
    </xdr:from>
    <xdr:ext cx="429183" cy="304421"/>
    <xdr:pic>
      <xdr:nvPicPr>
        <xdr:cNvPr id="15"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3364190" y="19122130"/>
          <a:ext cx="429183" cy="304421"/>
        </a:xfrm>
        <a:prstGeom prst="rect">
          <a:avLst/>
        </a:prstGeom>
        <a:noFill/>
      </xdr:spPr>
    </xdr:pic>
    <xdr:clientData/>
  </xdr:oneCellAnchor>
  <xdr:oneCellAnchor>
    <xdr:from>
      <xdr:col>4</xdr:col>
      <xdr:colOff>115475</xdr:colOff>
      <xdr:row>105</xdr:row>
      <xdr:rowOff>112567</xdr:rowOff>
    </xdr:from>
    <xdr:ext cx="533955" cy="278985"/>
    <xdr:pic>
      <xdr:nvPicPr>
        <xdr:cNvPr id="16"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3285395" y="19314967"/>
          <a:ext cx="533955" cy="278985"/>
        </a:xfrm>
        <a:prstGeom prst="rect">
          <a:avLst/>
        </a:prstGeom>
        <a:noFill/>
      </xdr:spPr>
    </xdr:pic>
    <xdr:clientData/>
  </xdr:oneCellAnchor>
  <xdr:oneCellAnchor>
    <xdr:from>
      <xdr:col>4</xdr:col>
      <xdr:colOff>170397</xdr:colOff>
      <xdr:row>106</xdr:row>
      <xdr:rowOff>65375</xdr:rowOff>
    </xdr:from>
    <xdr:ext cx="375124" cy="374843"/>
    <xdr:pic>
      <xdr:nvPicPr>
        <xdr:cNvPr id="17" name="Picture 26"/>
        <xdr:cNvPicPr>
          <a:picLocks noChangeAspect="1" noChangeArrowheads="1"/>
        </xdr:cNvPicPr>
      </xdr:nvPicPr>
      <xdr:blipFill>
        <a:blip xmlns:r="http://schemas.openxmlformats.org/officeDocument/2006/relationships" r:embed="rId12" cstate="print"/>
        <a:srcRect/>
        <a:stretch>
          <a:fillRect/>
        </a:stretch>
      </xdr:blipFill>
      <xdr:spPr bwMode="auto">
        <a:xfrm>
          <a:off x="3340317" y="19450655"/>
          <a:ext cx="375124" cy="374843"/>
        </a:xfrm>
        <a:prstGeom prst="rect">
          <a:avLst/>
        </a:prstGeom>
        <a:noFill/>
      </xdr:spPr>
    </xdr:pic>
    <xdr:clientData/>
  </xdr:oneCellAnchor>
  <xdr:oneCellAnchor>
    <xdr:from>
      <xdr:col>4</xdr:col>
      <xdr:colOff>179612</xdr:colOff>
      <xdr:row>107</xdr:row>
      <xdr:rowOff>80156</xdr:rowOff>
    </xdr:from>
    <xdr:ext cx="348591" cy="347047"/>
    <xdr:pic>
      <xdr:nvPicPr>
        <xdr:cNvPr id="18" name="Picture 27"/>
        <xdr:cNvPicPr>
          <a:picLocks noChangeAspect="1" noChangeArrowheads="1"/>
        </xdr:cNvPicPr>
      </xdr:nvPicPr>
      <xdr:blipFill>
        <a:blip xmlns:r="http://schemas.openxmlformats.org/officeDocument/2006/relationships" r:embed="rId13" cstate="print"/>
        <a:srcRect/>
        <a:stretch>
          <a:fillRect/>
        </a:stretch>
      </xdr:blipFill>
      <xdr:spPr bwMode="auto">
        <a:xfrm>
          <a:off x="3349532" y="19648316"/>
          <a:ext cx="348591" cy="347047"/>
        </a:xfrm>
        <a:prstGeom prst="rect">
          <a:avLst/>
        </a:prstGeom>
        <a:noFill/>
      </xdr:spPr>
    </xdr:pic>
    <xdr:clientData/>
  </xdr:oneCellAnchor>
  <xdr:oneCellAnchor>
    <xdr:from>
      <xdr:col>4</xdr:col>
      <xdr:colOff>219320</xdr:colOff>
      <xdr:row>108</xdr:row>
      <xdr:rowOff>87271</xdr:rowOff>
    </xdr:from>
    <xdr:ext cx="282905" cy="342464"/>
    <xdr:pic>
      <xdr:nvPicPr>
        <xdr:cNvPr id="19" name="Picture 28"/>
        <xdr:cNvPicPr>
          <a:picLocks noChangeAspect="1" noChangeArrowheads="1"/>
        </xdr:cNvPicPr>
      </xdr:nvPicPr>
      <xdr:blipFill>
        <a:blip xmlns:r="http://schemas.openxmlformats.org/officeDocument/2006/relationships" r:embed="rId14" cstate="print"/>
        <a:srcRect/>
        <a:stretch>
          <a:fillRect/>
        </a:stretch>
      </xdr:blipFill>
      <xdr:spPr bwMode="auto">
        <a:xfrm>
          <a:off x="3389240" y="19838311"/>
          <a:ext cx="282905" cy="342464"/>
        </a:xfrm>
        <a:prstGeom prst="rect">
          <a:avLst/>
        </a:prstGeom>
        <a:noFill/>
      </xdr:spPr>
    </xdr:pic>
    <xdr:clientData/>
  </xdr:oneCellAnchor>
  <xdr:oneCellAnchor>
    <xdr:from>
      <xdr:col>6</xdr:col>
      <xdr:colOff>424296</xdr:colOff>
      <xdr:row>120</xdr:row>
      <xdr:rowOff>69272</xdr:rowOff>
    </xdr:from>
    <xdr:ext cx="329045" cy="329045"/>
    <xdr:pic>
      <xdr:nvPicPr>
        <xdr:cNvPr id="20" name="Picture 10"/>
        <xdr:cNvPicPr>
          <a:picLocks noChangeAspect="1" noChangeArrowheads="1"/>
        </xdr:cNvPicPr>
      </xdr:nvPicPr>
      <xdr:blipFill>
        <a:blip xmlns:r="http://schemas.openxmlformats.org/officeDocument/2006/relationships" r:embed="rId3" cstate="print"/>
        <a:srcRect/>
        <a:stretch>
          <a:fillRect/>
        </a:stretch>
      </xdr:blipFill>
      <xdr:spPr bwMode="auto">
        <a:xfrm>
          <a:off x="5179176" y="22014872"/>
          <a:ext cx="329045" cy="329045"/>
        </a:xfrm>
        <a:prstGeom prst="rect">
          <a:avLst/>
        </a:prstGeom>
        <a:noFill/>
        <a:ln w="1">
          <a:noFill/>
          <a:miter lim="800000"/>
          <a:headEnd/>
          <a:tailEnd type="none" w="med" len="med"/>
        </a:ln>
        <a:effectLst/>
      </xdr:spPr>
    </xdr:pic>
    <xdr:clientData/>
  </xdr:oneCellAnchor>
  <xdr:oneCellAnchor>
    <xdr:from>
      <xdr:col>6</xdr:col>
      <xdr:colOff>103909</xdr:colOff>
      <xdr:row>121</xdr:row>
      <xdr:rowOff>34640</xdr:rowOff>
    </xdr:from>
    <xdr:ext cx="242451" cy="242451"/>
    <xdr:pic>
      <xdr:nvPicPr>
        <xdr:cNvPr id="21"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4858789" y="22163120"/>
          <a:ext cx="242451" cy="242451"/>
        </a:xfrm>
        <a:prstGeom prst="rect">
          <a:avLst/>
        </a:prstGeom>
        <a:noFill/>
        <a:ln w="1">
          <a:noFill/>
          <a:miter lim="800000"/>
          <a:headEnd/>
          <a:tailEnd type="none" w="med" len="med"/>
        </a:ln>
        <a:effectLst/>
      </xdr:spPr>
    </xdr:pic>
    <xdr:clientData/>
  </xdr:oneCellAnchor>
  <xdr:oneCellAnchor>
    <xdr:from>
      <xdr:col>6</xdr:col>
      <xdr:colOff>398315</xdr:colOff>
      <xdr:row>122</xdr:row>
      <xdr:rowOff>51954</xdr:rowOff>
    </xdr:from>
    <xdr:ext cx="372341" cy="372341"/>
    <xdr:pic>
      <xdr:nvPicPr>
        <xdr:cNvPr id="22" name="Picture 14"/>
        <xdr:cNvPicPr>
          <a:picLocks noChangeAspect="1" noChangeArrowheads="1"/>
        </xdr:cNvPicPr>
      </xdr:nvPicPr>
      <xdr:blipFill>
        <a:blip xmlns:r="http://schemas.openxmlformats.org/officeDocument/2006/relationships" r:embed="rId5" cstate="print"/>
        <a:srcRect/>
        <a:stretch>
          <a:fillRect/>
        </a:stretch>
      </xdr:blipFill>
      <xdr:spPr bwMode="auto">
        <a:xfrm>
          <a:off x="5153195" y="22363314"/>
          <a:ext cx="372341" cy="372341"/>
        </a:xfrm>
        <a:prstGeom prst="rect">
          <a:avLst/>
        </a:prstGeom>
        <a:noFill/>
        <a:ln w="1">
          <a:noFill/>
          <a:miter lim="800000"/>
          <a:headEnd/>
          <a:tailEnd type="none" w="med" len="med"/>
        </a:ln>
        <a:effectLst/>
      </xdr:spPr>
    </xdr:pic>
    <xdr:clientData/>
  </xdr:oneCellAnchor>
  <xdr:oneCellAnchor>
    <xdr:from>
      <xdr:col>6</xdr:col>
      <xdr:colOff>600070</xdr:colOff>
      <xdr:row>121</xdr:row>
      <xdr:rowOff>14284</xdr:rowOff>
    </xdr:from>
    <xdr:ext cx="269735" cy="245489"/>
    <xdr:pic>
      <xdr:nvPicPr>
        <xdr:cNvPr id="23"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5354950" y="22142764"/>
          <a:ext cx="269735" cy="245489"/>
        </a:xfrm>
        <a:prstGeom prst="rect">
          <a:avLst/>
        </a:prstGeom>
        <a:noFill/>
      </xdr:spPr>
    </xdr:pic>
    <xdr:clientData/>
  </xdr:oneCellAnchor>
  <xdr:oneCellAnchor>
    <xdr:from>
      <xdr:col>6</xdr:col>
      <xdr:colOff>379763</xdr:colOff>
      <xdr:row>121</xdr:row>
      <xdr:rowOff>230765</xdr:rowOff>
    </xdr:from>
    <xdr:ext cx="262804" cy="262804"/>
    <xdr:pic>
      <xdr:nvPicPr>
        <xdr:cNvPr id="24"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5134643" y="22313525"/>
          <a:ext cx="262804" cy="262804"/>
        </a:xfrm>
        <a:prstGeom prst="rect">
          <a:avLst/>
        </a:prstGeom>
        <a:noFill/>
      </xdr:spPr>
    </xdr:pic>
    <xdr:clientData/>
  </xdr:oneCellAnchor>
  <xdr:oneCellAnchor>
    <xdr:from>
      <xdr:col>6</xdr:col>
      <xdr:colOff>436665</xdr:colOff>
      <xdr:row>123</xdr:row>
      <xdr:rowOff>53688</xdr:rowOff>
    </xdr:from>
    <xdr:ext cx="310168" cy="344631"/>
    <xdr:pic>
      <xdr:nvPicPr>
        <xdr:cNvPr id="25" name="Picture 18"/>
        <xdr:cNvPicPr>
          <a:picLocks noChangeAspect="1" noChangeArrowheads="1"/>
        </xdr:cNvPicPr>
      </xdr:nvPicPr>
      <xdr:blipFill>
        <a:blip xmlns:r="http://schemas.openxmlformats.org/officeDocument/2006/relationships" r:embed="rId8" cstate="print"/>
        <a:srcRect/>
        <a:stretch>
          <a:fillRect/>
        </a:stretch>
      </xdr:blipFill>
      <xdr:spPr bwMode="auto">
        <a:xfrm>
          <a:off x="5191545" y="22547928"/>
          <a:ext cx="310168" cy="344631"/>
        </a:xfrm>
        <a:prstGeom prst="rect">
          <a:avLst/>
        </a:prstGeom>
        <a:noFill/>
      </xdr:spPr>
    </xdr:pic>
    <xdr:clientData/>
  </xdr:oneCellAnchor>
  <xdr:oneCellAnchor>
    <xdr:from>
      <xdr:col>7</xdr:col>
      <xdr:colOff>45274</xdr:colOff>
      <xdr:row>121</xdr:row>
      <xdr:rowOff>225321</xdr:rowOff>
    </xdr:from>
    <xdr:ext cx="250929" cy="250929"/>
    <xdr:pic>
      <xdr:nvPicPr>
        <xdr:cNvPr id="26"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5592634" y="22308081"/>
          <a:ext cx="250929" cy="250929"/>
        </a:xfrm>
        <a:prstGeom prst="rect">
          <a:avLst/>
        </a:prstGeom>
        <a:noFill/>
      </xdr:spPr>
    </xdr:pic>
    <xdr:clientData/>
  </xdr:oneCellAnchor>
  <xdr:oneCellAnchor>
    <xdr:from>
      <xdr:col>6</xdr:col>
      <xdr:colOff>430662</xdr:colOff>
      <xdr:row>124</xdr:row>
      <xdr:rowOff>13420</xdr:rowOff>
    </xdr:from>
    <xdr:ext cx="339994" cy="415548"/>
    <xdr:pic>
      <xdr:nvPicPr>
        <xdr:cNvPr id="27" name="Picture 23"/>
        <xdr:cNvPicPr>
          <a:picLocks noChangeAspect="1" noChangeArrowheads="1"/>
        </xdr:cNvPicPr>
      </xdr:nvPicPr>
      <xdr:blipFill>
        <a:blip xmlns:r="http://schemas.openxmlformats.org/officeDocument/2006/relationships" r:embed="rId10" cstate="print"/>
        <a:srcRect/>
        <a:stretch>
          <a:fillRect/>
        </a:stretch>
      </xdr:blipFill>
      <xdr:spPr bwMode="auto">
        <a:xfrm>
          <a:off x="5185542" y="22690540"/>
          <a:ext cx="339994" cy="415548"/>
        </a:xfrm>
        <a:prstGeom prst="rect">
          <a:avLst/>
        </a:prstGeom>
        <a:noFill/>
      </xdr:spPr>
    </xdr:pic>
    <xdr:clientData/>
  </xdr:oneCellAnchor>
  <xdr:oneCellAnchor>
    <xdr:from>
      <xdr:col>6</xdr:col>
      <xdr:colOff>410747</xdr:colOff>
      <xdr:row>125</xdr:row>
      <xdr:rowOff>119929</xdr:rowOff>
    </xdr:from>
    <xdr:ext cx="436110" cy="304421"/>
    <xdr:pic>
      <xdr:nvPicPr>
        <xdr:cNvPr id="28"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5165627" y="22979929"/>
          <a:ext cx="436110" cy="304421"/>
        </a:xfrm>
        <a:prstGeom prst="rect">
          <a:avLst/>
        </a:prstGeom>
        <a:noFill/>
      </xdr:spPr>
    </xdr:pic>
    <xdr:clientData/>
  </xdr:oneCellAnchor>
  <xdr:oneCellAnchor>
    <xdr:from>
      <xdr:col>6</xdr:col>
      <xdr:colOff>357930</xdr:colOff>
      <xdr:row>126</xdr:row>
      <xdr:rowOff>129885</xdr:rowOff>
    </xdr:from>
    <xdr:ext cx="540882" cy="278985"/>
    <xdr:pic>
      <xdr:nvPicPr>
        <xdr:cNvPr id="29"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5112810" y="23172765"/>
          <a:ext cx="540882" cy="278985"/>
        </a:xfrm>
        <a:prstGeom prst="rect">
          <a:avLst/>
        </a:prstGeom>
        <a:noFill/>
      </xdr:spPr>
    </xdr:pic>
    <xdr:clientData/>
  </xdr:oneCellAnchor>
  <xdr:oneCellAnchor>
    <xdr:from>
      <xdr:col>6</xdr:col>
      <xdr:colOff>421511</xdr:colOff>
      <xdr:row>127</xdr:row>
      <xdr:rowOff>56716</xdr:rowOff>
    </xdr:from>
    <xdr:ext cx="357805" cy="374843"/>
    <xdr:pic>
      <xdr:nvPicPr>
        <xdr:cNvPr id="30" name="Picture 26"/>
        <xdr:cNvPicPr>
          <a:picLocks noChangeAspect="1" noChangeArrowheads="1"/>
        </xdr:cNvPicPr>
      </xdr:nvPicPr>
      <xdr:blipFill>
        <a:blip xmlns:r="http://schemas.openxmlformats.org/officeDocument/2006/relationships" r:embed="rId12" cstate="print"/>
        <a:srcRect/>
        <a:stretch>
          <a:fillRect/>
        </a:stretch>
      </xdr:blipFill>
      <xdr:spPr bwMode="auto">
        <a:xfrm>
          <a:off x="5176391" y="23282476"/>
          <a:ext cx="357805" cy="374843"/>
        </a:xfrm>
        <a:prstGeom prst="rect">
          <a:avLst/>
        </a:prstGeom>
        <a:noFill/>
      </xdr:spPr>
    </xdr:pic>
    <xdr:clientData/>
  </xdr:oneCellAnchor>
  <xdr:oneCellAnchor>
    <xdr:from>
      <xdr:col>6</xdr:col>
      <xdr:colOff>404749</xdr:colOff>
      <xdr:row>128</xdr:row>
      <xdr:rowOff>71497</xdr:rowOff>
    </xdr:from>
    <xdr:ext cx="331272" cy="347047"/>
    <xdr:pic>
      <xdr:nvPicPr>
        <xdr:cNvPr id="31" name="Picture 27"/>
        <xdr:cNvPicPr>
          <a:picLocks noChangeAspect="1" noChangeArrowheads="1"/>
        </xdr:cNvPicPr>
      </xdr:nvPicPr>
      <xdr:blipFill>
        <a:blip xmlns:r="http://schemas.openxmlformats.org/officeDocument/2006/relationships" r:embed="rId13" cstate="print"/>
        <a:srcRect/>
        <a:stretch>
          <a:fillRect/>
        </a:stretch>
      </xdr:blipFill>
      <xdr:spPr bwMode="auto">
        <a:xfrm>
          <a:off x="5159629" y="23480137"/>
          <a:ext cx="331272" cy="347047"/>
        </a:xfrm>
        <a:prstGeom prst="rect">
          <a:avLst/>
        </a:prstGeom>
        <a:noFill/>
      </xdr:spPr>
    </xdr:pic>
    <xdr:clientData/>
  </xdr:oneCellAnchor>
  <xdr:oneCellAnchor>
    <xdr:from>
      <xdr:col>6</xdr:col>
      <xdr:colOff>444457</xdr:colOff>
      <xdr:row>129</xdr:row>
      <xdr:rowOff>43976</xdr:rowOff>
    </xdr:from>
    <xdr:ext cx="282905" cy="342464"/>
    <xdr:pic>
      <xdr:nvPicPr>
        <xdr:cNvPr id="32" name="Picture 28"/>
        <xdr:cNvPicPr>
          <a:picLocks noChangeAspect="1" noChangeArrowheads="1"/>
        </xdr:cNvPicPr>
      </xdr:nvPicPr>
      <xdr:blipFill>
        <a:blip xmlns:r="http://schemas.openxmlformats.org/officeDocument/2006/relationships" r:embed="rId14" cstate="print"/>
        <a:srcRect/>
        <a:stretch>
          <a:fillRect/>
        </a:stretch>
      </xdr:blipFill>
      <xdr:spPr bwMode="auto">
        <a:xfrm>
          <a:off x="5199337" y="23635496"/>
          <a:ext cx="282905" cy="342464"/>
        </a:xfrm>
        <a:prstGeom prst="rect">
          <a:avLst/>
        </a:prstGeom>
        <a:noFill/>
      </xdr:spPr>
    </xdr:pic>
    <xdr:clientData/>
  </xdr:oneCellAnchor>
  <xdr:oneCellAnchor>
    <xdr:from>
      <xdr:col>6</xdr:col>
      <xdr:colOff>155864</xdr:colOff>
      <xdr:row>16</xdr:row>
      <xdr:rowOff>60613</xdr:rowOff>
    </xdr:from>
    <xdr:ext cx="329045" cy="329045"/>
    <xdr:pic>
      <xdr:nvPicPr>
        <xdr:cNvPr id="33" name="Picture 10"/>
        <xdr:cNvPicPr>
          <a:picLocks noChangeAspect="1" noChangeArrowheads="1"/>
        </xdr:cNvPicPr>
      </xdr:nvPicPr>
      <xdr:blipFill>
        <a:blip xmlns:r="http://schemas.openxmlformats.org/officeDocument/2006/relationships" r:embed="rId3" cstate="print"/>
        <a:srcRect/>
        <a:stretch>
          <a:fillRect/>
        </a:stretch>
      </xdr:blipFill>
      <xdr:spPr bwMode="auto">
        <a:xfrm>
          <a:off x="4910744" y="2986693"/>
          <a:ext cx="329045" cy="329045"/>
        </a:xfrm>
        <a:prstGeom prst="rect">
          <a:avLst/>
        </a:prstGeom>
        <a:noFill/>
        <a:ln w="1">
          <a:noFill/>
          <a:miter lim="800000"/>
          <a:headEnd/>
          <a:tailEnd type="none" w="med" len="med"/>
        </a:ln>
        <a:effectLst/>
      </xdr:spPr>
    </xdr:pic>
    <xdr:clientData/>
  </xdr:oneCellAnchor>
  <xdr:oneCellAnchor>
    <xdr:from>
      <xdr:col>6</xdr:col>
      <xdr:colOff>173182</xdr:colOff>
      <xdr:row>17</xdr:row>
      <xdr:rowOff>69273</xdr:rowOff>
    </xdr:from>
    <xdr:ext cx="328179" cy="337704"/>
    <xdr:pic>
      <xdr:nvPicPr>
        <xdr:cNvPr id="34"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4928062" y="3178233"/>
          <a:ext cx="328179" cy="337704"/>
        </a:xfrm>
        <a:prstGeom prst="rect">
          <a:avLst/>
        </a:prstGeom>
        <a:noFill/>
        <a:ln w="1">
          <a:noFill/>
          <a:miter lim="800000"/>
          <a:headEnd/>
          <a:tailEnd type="none" w="med" len="med"/>
        </a:ln>
        <a:effectLst/>
      </xdr:spPr>
    </xdr:pic>
    <xdr:clientData/>
  </xdr:oneCellAnchor>
  <xdr:oneCellAnchor>
    <xdr:from>
      <xdr:col>6</xdr:col>
      <xdr:colOff>173181</xdr:colOff>
      <xdr:row>18</xdr:row>
      <xdr:rowOff>51954</xdr:rowOff>
    </xdr:from>
    <xdr:ext cx="334241" cy="372341"/>
    <xdr:pic>
      <xdr:nvPicPr>
        <xdr:cNvPr id="35" name="Picture 14"/>
        <xdr:cNvPicPr>
          <a:picLocks noChangeAspect="1" noChangeArrowheads="1"/>
        </xdr:cNvPicPr>
      </xdr:nvPicPr>
      <xdr:blipFill>
        <a:blip xmlns:r="http://schemas.openxmlformats.org/officeDocument/2006/relationships" r:embed="rId5" cstate="print"/>
        <a:srcRect/>
        <a:stretch>
          <a:fillRect/>
        </a:stretch>
      </xdr:blipFill>
      <xdr:spPr bwMode="auto">
        <a:xfrm>
          <a:off x="4928061" y="3343794"/>
          <a:ext cx="334241" cy="372341"/>
        </a:xfrm>
        <a:prstGeom prst="rect">
          <a:avLst/>
        </a:prstGeom>
        <a:noFill/>
        <a:ln w="1">
          <a:noFill/>
          <a:miter lim="800000"/>
          <a:headEnd/>
          <a:tailEnd type="none" w="med" len="med"/>
        </a:ln>
        <a:effectLst/>
      </xdr:spPr>
    </xdr:pic>
    <xdr:clientData/>
  </xdr:oneCellAnchor>
  <xdr:oneCellAnchor>
    <xdr:from>
      <xdr:col>6</xdr:col>
      <xdr:colOff>155863</xdr:colOff>
      <xdr:row>19</xdr:row>
      <xdr:rowOff>48922</xdr:rowOff>
    </xdr:from>
    <xdr:ext cx="346798" cy="375373"/>
    <xdr:pic>
      <xdr:nvPicPr>
        <xdr:cNvPr id="36"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4910743" y="3523642"/>
          <a:ext cx="346798" cy="375373"/>
        </a:xfrm>
        <a:prstGeom prst="rect">
          <a:avLst/>
        </a:prstGeom>
        <a:noFill/>
      </xdr:spPr>
    </xdr:pic>
    <xdr:clientData/>
  </xdr:oneCellAnchor>
  <xdr:oneCellAnchor>
    <xdr:from>
      <xdr:col>6</xdr:col>
      <xdr:colOff>145968</xdr:colOff>
      <xdr:row>20</xdr:row>
      <xdr:rowOff>48923</xdr:rowOff>
    </xdr:from>
    <xdr:ext cx="355456" cy="384031"/>
    <xdr:pic>
      <xdr:nvPicPr>
        <xdr:cNvPr id="37"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4900848" y="3706523"/>
          <a:ext cx="355456" cy="384031"/>
        </a:xfrm>
        <a:prstGeom prst="rect">
          <a:avLst/>
        </a:prstGeom>
        <a:noFill/>
      </xdr:spPr>
    </xdr:pic>
    <xdr:clientData/>
  </xdr:oneCellAnchor>
  <xdr:oneCellAnchor>
    <xdr:from>
      <xdr:col>6</xdr:col>
      <xdr:colOff>194212</xdr:colOff>
      <xdr:row>21</xdr:row>
      <xdr:rowOff>71005</xdr:rowOff>
    </xdr:from>
    <xdr:ext cx="310168" cy="344631"/>
    <xdr:pic>
      <xdr:nvPicPr>
        <xdr:cNvPr id="38" name="Picture 18"/>
        <xdr:cNvPicPr>
          <a:picLocks noChangeAspect="1" noChangeArrowheads="1"/>
        </xdr:cNvPicPr>
      </xdr:nvPicPr>
      <xdr:blipFill>
        <a:blip xmlns:r="http://schemas.openxmlformats.org/officeDocument/2006/relationships" r:embed="rId8" cstate="print"/>
        <a:srcRect/>
        <a:stretch>
          <a:fillRect/>
        </a:stretch>
      </xdr:blipFill>
      <xdr:spPr bwMode="auto">
        <a:xfrm>
          <a:off x="4949092" y="3911485"/>
          <a:ext cx="310168" cy="344631"/>
        </a:xfrm>
        <a:prstGeom prst="rect">
          <a:avLst/>
        </a:prstGeom>
        <a:noFill/>
      </xdr:spPr>
    </xdr:pic>
    <xdr:clientData/>
  </xdr:oneCellAnchor>
  <xdr:oneCellAnchor>
    <xdr:from>
      <xdr:col>6</xdr:col>
      <xdr:colOff>175163</xdr:colOff>
      <xdr:row>22</xdr:row>
      <xdr:rowOff>69458</xdr:rowOff>
    </xdr:from>
    <xdr:ext cx="332324" cy="389474"/>
    <xdr:pic>
      <xdr:nvPicPr>
        <xdr:cNvPr id="39"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4930043" y="4092818"/>
          <a:ext cx="332324" cy="389474"/>
        </a:xfrm>
        <a:prstGeom prst="rect">
          <a:avLst/>
        </a:prstGeom>
        <a:noFill/>
      </xdr:spPr>
    </xdr:pic>
    <xdr:clientData/>
  </xdr:oneCellAnchor>
  <xdr:oneCellAnchor>
    <xdr:from>
      <xdr:col>6</xdr:col>
      <xdr:colOff>162233</xdr:colOff>
      <xdr:row>23</xdr:row>
      <xdr:rowOff>48057</xdr:rowOff>
    </xdr:from>
    <xdr:ext cx="339994" cy="415548"/>
    <xdr:pic>
      <xdr:nvPicPr>
        <xdr:cNvPr id="40" name="Picture 23"/>
        <xdr:cNvPicPr>
          <a:picLocks noChangeAspect="1" noChangeArrowheads="1"/>
        </xdr:cNvPicPr>
      </xdr:nvPicPr>
      <xdr:blipFill>
        <a:blip xmlns:r="http://schemas.openxmlformats.org/officeDocument/2006/relationships" r:embed="rId10" cstate="print"/>
        <a:srcRect/>
        <a:stretch>
          <a:fillRect/>
        </a:stretch>
      </xdr:blipFill>
      <xdr:spPr bwMode="auto">
        <a:xfrm>
          <a:off x="4917113" y="4254297"/>
          <a:ext cx="339994" cy="415548"/>
        </a:xfrm>
        <a:prstGeom prst="rect">
          <a:avLst/>
        </a:prstGeom>
        <a:noFill/>
      </xdr:spPr>
    </xdr:pic>
    <xdr:clientData/>
  </xdr:oneCellAnchor>
  <xdr:oneCellAnchor>
    <xdr:from>
      <xdr:col>6</xdr:col>
      <xdr:colOff>159636</xdr:colOff>
      <xdr:row>24</xdr:row>
      <xdr:rowOff>102610</xdr:rowOff>
    </xdr:from>
    <xdr:ext cx="345189" cy="304421"/>
    <xdr:pic>
      <xdr:nvPicPr>
        <xdr:cNvPr id="41"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4914516" y="4491730"/>
          <a:ext cx="345189" cy="304421"/>
        </a:xfrm>
        <a:prstGeom prst="rect">
          <a:avLst/>
        </a:prstGeom>
        <a:noFill/>
      </xdr:spPr>
    </xdr:pic>
    <xdr:clientData/>
  </xdr:oneCellAnchor>
  <xdr:oneCellAnchor>
    <xdr:from>
      <xdr:col>6</xdr:col>
      <xdr:colOff>80841</xdr:colOff>
      <xdr:row>25</xdr:row>
      <xdr:rowOff>112567</xdr:rowOff>
    </xdr:from>
    <xdr:ext cx="421386" cy="278985"/>
    <xdr:pic>
      <xdr:nvPicPr>
        <xdr:cNvPr id="42"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4835721" y="4684567"/>
          <a:ext cx="421386" cy="278985"/>
        </a:xfrm>
        <a:prstGeom prst="rect">
          <a:avLst/>
        </a:prstGeom>
        <a:noFill/>
      </xdr:spPr>
    </xdr:pic>
    <xdr:clientData/>
  </xdr:oneCellAnchor>
  <xdr:oneCellAnchor>
    <xdr:from>
      <xdr:col>6</xdr:col>
      <xdr:colOff>135763</xdr:colOff>
      <xdr:row>26</xdr:row>
      <xdr:rowOff>65375</xdr:rowOff>
    </xdr:from>
    <xdr:ext cx="357805" cy="374843"/>
    <xdr:pic>
      <xdr:nvPicPr>
        <xdr:cNvPr id="43" name="Picture 26"/>
        <xdr:cNvPicPr>
          <a:picLocks noChangeAspect="1" noChangeArrowheads="1"/>
        </xdr:cNvPicPr>
      </xdr:nvPicPr>
      <xdr:blipFill>
        <a:blip xmlns:r="http://schemas.openxmlformats.org/officeDocument/2006/relationships" r:embed="rId12" cstate="print"/>
        <a:srcRect/>
        <a:stretch>
          <a:fillRect/>
        </a:stretch>
      </xdr:blipFill>
      <xdr:spPr bwMode="auto">
        <a:xfrm>
          <a:off x="4890643" y="4820255"/>
          <a:ext cx="357805" cy="374843"/>
        </a:xfrm>
        <a:prstGeom prst="rect">
          <a:avLst/>
        </a:prstGeom>
        <a:noFill/>
      </xdr:spPr>
    </xdr:pic>
    <xdr:clientData/>
  </xdr:oneCellAnchor>
  <xdr:oneCellAnchor>
    <xdr:from>
      <xdr:col>6</xdr:col>
      <xdr:colOff>144978</xdr:colOff>
      <xdr:row>27</xdr:row>
      <xdr:rowOff>80156</xdr:rowOff>
    </xdr:from>
    <xdr:ext cx="331272" cy="347047"/>
    <xdr:pic>
      <xdr:nvPicPr>
        <xdr:cNvPr id="44" name="Picture 27"/>
        <xdr:cNvPicPr>
          <a:picLocks noChangeAspect="1" noChangeArrowheads="1"/>
        </xdr:cNvPicPr>
      </xdr:nvPicPr>
      <xdr:blipFill>
        <a:blip xmlns:r="http://schemas.openxmlformats.org/officeDocument/2006/relationships" r:embed="rId13" cstate="print"/>
        <a:srcRect/>
        <a:stretch>
          <a:fillRect/>
        </a:stretch>
      </xdr:blipFill>
      <xdr:spPr bwMode="auto">
        <a:xfrm>
          <a:off x="4899858" y="5017916"/>
          <a:ext cx="331272" cy="347047"/>
        </a:xfrm>
        <a:prstGeom prst="rect">
          <a:avLst/>
        </a:prstGeom>
        <a:noFill/>
      </xdr:spPr>
    </xdr:pic>
    <xdr:clientData/>
  </xdr:oneCellAnchor>
  <xdr:oneCellAnchor>
    <xdr:from>
      <xdr:col>6</xdr:col>
      <xdr:colOff>184686</xdr:colOff>
      <xdr:row>28</xdr:row>
      <xdr:rowOff>87271</xdr:rowOff>
    </xdr:from>
    <xdr:ext cx="282905" cy="342464"/>
    <xdr:pic>
      <xdr:nvPicPr>
        <xdr:cNvPr id="45" name="Picture 28"/>
        <xdr:cNvPicPr>
          <a:picLocks noChangeAspect="1" noChangeArrowheads="1"/>
        </xdr:cNvPicPr>
      </xdr:nvPicPr>
      <xdr:blipFill>
        <a:blip xmlns:r="http://schemas.openxmlformats.org/officeDocument/2006/relationships" r:embed="rId14" cstate="print"/>
        <a:srcRect/>
        <a:stretch>
          <a:fillRect/>
        </a:stretch>
      </xdr:blipFill>
      <xdr:spPr bwMode="auto">
        <a:xfrm>
          <a:off x="4939566" y="5207911"/>
          <a:ext cx="282905" cy="342464"/>
        </a:xfrm>
        <a:prstGeom prst="rect">
          <a:avLst/>
        </a:prstGeom>
        <a:noFill/>
      </xdr:spPr>
    </xdr:pic>
    <xdr:clientData/>
  </xdr:oneCellAnchor>
  <xdr:oneCellAnchor>
    <xdr:from>
      <xdr:col>6</xdr:col>
      <xdr:colOff>122094</xdr:colOff>
      <xdr:row>29</xdr:row>
      <xdr:rowOff>44162</xdr:rowOff>
    </xdr:from>
    <xdr:ext cx="176211" cy="176211"/>
    <xdr:pic>
      <xdr:nvPicPr>
        <xdr:cNvPr id="46"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4876974" y="5347682"/>
          <a:ext cx="176211" cy="176211"/>
        </a:xfrm>
        <a:prstGeom prst="rect">
          <a:avLst/>
        </a:prstGeom>
        <a:noFill/>
        <a:ln w="1">
          <a:noFill/>
          <a:miter lim="800000"/>
          <a:headEnd/>
          <a:tailEnd type="none" w="med" len="med"/>
        </a:ln>
        <a:effectLst/>
      </xdr:spPr>
    </xdr:pic>
    <xdr:clientData/>
  </xdr:oneCellAnchor>
  <xdr:oneCellAnchor>
    <xdr:from>
      <xdr:col>6</xdr:col>
      <xdr:colOff>329912</xdr:colOff>
      <xdr:row>29</xdr:row>
      <xdr:rowOff>34637</xdr:rowOff>
    </xdr:from>
    <xdr:ext cx="171450" cy="190500"/>
    <xdr:pic>
      <xdr:nvPicPr>
        <xdr:cNvPr id="47"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5084792" y="5338157"/>
          <a:ext cx="171450" cy="190500"/>
        </a:xfrm>
        <a:prstGeom prst="rect">
          <a:avLst/>
        </a:prstGeom>
        <a:noFill/>
      </xdr:spPr>
    </xdr:pic>
    <xdr:clientData/>
  </xdr:oneCellAnchor>
  <xdr:oneCellAnchor>
    <xdr:from>
      <xdr:col>6</xdr:col>
      <xdr:colOff>329912</xdr:colOff>
      <xdr:row>29</xdr:row>
      <xdr:rowOff>260639</xdr:rowOff>
    </xdr:from>
    <xdr:ext cx="171450" cy="190500"/>
    <xdr:pic>
      <xdr:nvPicPr>
        <xdr:cNvPr id="48"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5084792" y="5487959"/>
          <a:ext cx="171450" cy="190500"/>
        </a:xfrm>
        <a:prstGeom prst="rect">
          <a:avLst/>
        </a:prstGeom>
        <a:noFill/>
      </xdr:spPr>
    </xdr:pic>
    <xdr:clientData/>
  </xdr:oneCellAnchor>
  <xdr:oneCellAnchor>
    <xdr:from>
      <xdr:col>6</xdr:col>
      <xdr:colOff>112569</xdr:colOff>
      <xdr:row>29</xdr:row>
      <xdr:rowOff>270164</xdr:rowOff>
    </xdr:from>
    <xdr:ext cx="190500" cy="187037"/>
    <xdr:pic>
      <xdr:nvPicPr>
        <xdr:cNvPr id="49"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4867449" y="5489864"/>
          <a:ext cx="190500" cy="187037"/>
        </a:xfrm>
        <a:prstGeom prst="rect">
          <a:avLst/>
        </a:prstGeom>
        <a:noFill/>
      </xdr:spPr>
    </xdr:pic>
    <xdr:clientData/>
  </xdr:oneCellAnchor>
  <xdr:oneCellAnchor>
    <xdr:from>
      <xdr:col>6</xdr:col>
      <xdr:colOff>112567</xdr:colOff>
      <xdr:row>30</xdr:row>
      <xdr:rowOff>61479</xdr:rowOff>
    </xdr:from>
    <xdr:ext cx="176211" cy="176211"/>
    <xdr:pic>
      <xdr:nvPicPr>
        <xdr:cNvPr id="50"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4867447" y="5547879"/>
          <a:ext cx="176211" cy="176211"/>
        </a:xfrm>
        <a:prstGeom prst="rect">
          <a:avLst/>
        </a:prstGeom>
        <a:noFill/>
        <a:ln w="1">
          <a:noFill/>
          <a:miter lim="800000"/>
          <a:headEnd/>
          <a:tailEnd type="none" w="med" len="med"/>
        </a:ln>
        <a:effectLst/>
      </xdr:spPr>
    </xdr:pic>
    <xdr:clientData/>
  </xdr:oneCellAnchor>
  <xdr:oneCellAnchor>
    <xdr:from>
      <xdr:col>6</xdr:col>
      <xdr:colOff>360464</xdr:colOff>
      <xdr:row>30</xdr:row>
      <xdr:rowOff>60613</xdr:rowOff>
    </xdr:from>
    <xdr:ext cx="142875" cy="190500"/>
    <xdr:pic>
      <xdr:nvPicPr>
        <xdr:cNvPr id="51"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5115344" y="5547013"/>
          <a:ext cx="142875" cy="190500"/>
        </a:xfrm>
        <a:prstGeom prst="rect">
          <a:avLst/>
        </a:prstGeom>
        <a:noFill/>
      </xdr:spPr>
    </xdr:pic>
    <xdr:clientData/>
  </xdr:oneCellAnchor>
  <xdr:oneCellAnchor>
    <xdr:from>
      <xdr:col>6</xdr:col>
      <xdr:colOff>220559</xdr:colOff>
      <xdr:row>30</xdr:row>
      <xdr:rowOff>276595</xdr:rowOff>
    </xdr:from>
    <xdr:ext cx="190500" cy="190500"/>
    <xdr:pic>
      <xdr:nvPicPr>
        <xdr:cNvPr id="52"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4975439" y="5671555"/>
          <a:ext cx="190500" cy="190500"/>
        </a:xfrm>
        <a:prstGeom prst="rect">
          <a:avLst/>
        </a:prstGeom>
        <a:noFill/>
      </xdr:spPr>
    </xdr:pic>
    <xdr:clientData/>
  </xdr:oneCellAnchor>
  <xdr:oneCellAnchor>
    <xdr:from>
      <xdr:col>6</xdr:col>
      <xdr:colOff>129886</xdr:colOff>
      <xdr:row>31</xdr:row>
      <xdr:rowOff>52821</xdr:rowOff>
    </xdr:from>
    <xdr:ext cx="176211" cy="176211"/>
    <xdr:pic>
      <xdr:nvPicPr>
        <xdr:cNvPr id="53"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4884766" y="5722101"/>
          <a:ext cx="176211" cy="176211"/>
        </a:xfrm>
        <a:prstGeom prst="rect">
          <a:avLst/>
        </a:prstGeom>
        <a:noFill/>
        <a:ln w="1">
          <a:noFill/>
          <a:miter lim="800000"/>
          <a:headEnd/>
          <a:tailEnd type="none" w="med" len="med"/>
        </a:ln>
        <a:effectLst/>
      </xdr:spPr>
    </xdr:pic>
    <xdr:clientData/>
  </xdr:oneCellAnchor>
  <xdr:oneCellAnchor>
    <xdr:from>
      <xdr:col>6</xdr:col>
      <xdr:colOff>358487</xdr:colOff>
      <xdr:row>31</xdr:row>
      <xdr:rowOff>43296</xdr:rowOff>
    </xdr:from>
    <xdr:ext cx="142875" cy="190500"/>
    <xdr:pic>
      <xdr:nvPicPr>
        <xdr:cNvPr id="54"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5113367" y="5712576"/>
          <a:ext cx="142875" cy="190500"/>
        </a:xfrm>
        <a:prstGeom prst="rect">
          <a:avLst/>
        </a:prstGeom>
        <a:noFill/>
      </xdr:spPr>
    </xdr:pic>
    <xdr:clientData/>
  </xdr:oneCellAnchor>
  <xdr:oneCellAnchor>
    <xdr:from>
      <xdr:col>6</xdr:col>
      <xdr:colOff>237752</xdr:colOff>
      <xdr:row>31</xdr:row>
      <xdr:rowOff>251980</xdr:rowOff>
    </xdr:from>
    <xdr:ext cx="190500" cy="190500"/>
    <xdr:pic>
      <xdr:nvPicPr>
        <xdr:cNvPr id="55"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4992632" y="5852680"/>
          <a:ext cx="190500" cy="190500"/>
        </a:xfrm>
        <a:prstGeom prst="rect">
          <a:avLst/>
        </a:prstGeom>
        <a:noFill/>
      </xdr:spPr>
    </xdr:pic>
    <xdr:clientData/>
  </xdr:oneCellAnchor>
  <xdr:oneCellAnchor>
    <xdr:from>
      <xdr:col>6</xdr:col>
      <xdr:colOff>138544</xdr:colOff>
      <xdr:row>32</xdr:row>
      <xdr:rowOff>46883</xdr:rowOff>
    </xdr:from>
    <xdr:ext cx="176211" cy="176211"/>
    <xdr:pic>
      <xdr:nvPicPr>
        <xdr:cNvPr id="56"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4893424" y="5899043"/>
          <a:ext cx="176211" cy="176211"/>
        </a:xfrm>
        <a:prstGeom prst="rect">
          <a:avLst/>
        </a:prstGeom>
        <a:noFill/>
        <a:ln w="1">
          <a:noFill/>
          <a:miter lim="800000"/>
          <a:headEnd/>
          <a:tailEnd type="none" w="med" len="med"/>
        </a:ln>
        <a:effectLst/>
      </xdr:spPr>
    </xdr:pic>
    <xdr:clientData/>
  </xdr:oneCellAnchor>
  <xdr:oneCellAnchor>
    <xdr:from>
      <xdr:col>6</xdr:col>
      <xdr:colOff>253831</xdr:colOff>
      <xdr:row>32</xdr:row>
      <xdr:rowOff>257917</xdr:rowOff>
    </xdr:from>
    <xdr:ext cx="190500" cy="190500"/>
    <xdr:pic>
      <xdr:nvPicPr>
        <xdr:cNvPr id="57"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5008711" y="6033877"/>
          <a:ext cx="190500" cy="190500"/>
        </a:xfrm>
        <a:prstGeom prst="rect">
          <a:avLst/>
        </a:prstGeom>
        <a:noFill/>
      </xdr:spPr>
    </xdr:pic>
    <xdr:clientData/>
  </xdr:oneCellAnchor>
  <xdr:oneCellAnchor>
    <xdr:from>
      <xdr:col>6</xdr:col>
      <xdr:colOff>367268</xdr:colOff>
      <xdr:row>32</xdr:row>
      <xdr:rowOff>34636</xdr:rowOff>
    </xdr:from>
    <xdr:ext cx="133350" cy="190500"/>
    <xdr:pic>
      <xdr:nvPicPr>
        <xdr:cNvPr id="58"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5122148" y="5886796"/>
          <a:ext cx="133350" cy="190500"/>
        </a:xfrm>
        <a:prstGeom prst="rect">
          <a:avLst/>
        </a:prstGeom>
        <a:noFill/>
      </xdr:spPr>
    </xdr:pic>
    <xdr:clientData/>
  </xdr:oneCellAnchor>
  <xdr:oneCellAnchor>
    <xdr:from>
      <xdr:col>6</xdr:col>
      <xdr:colOff>86591</xdr:colOff>
      <xdr:row>33</xdr:row>
      <xdr:rowOff>25977</xdr:rowOff>
    </xdr:from>
    <xdr:ext cx="225137" cy="225137"/>
    <xdr:pic>
      <xdr:nvPicPr>
        <xdr:cNvPr id="59"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4841471" y="6061017"/>
          <a:ext cx="225137" cy="225137"/>
        </a:xfrm>
        <a:prstGeom prst="rect">
          <a:avLst/>
        </a:prstGeom>
        <a:noFill/>
      </xdr:spPr>
    </xdr:pic>
    <xdr:clientData/>
  </xdr:oneCellAnchor>
  <xdr:oneCellAnchor>
    <xdr:from>
      <xdr:col>6</xdr:col>
      <xdr:colOff>212767</xdr:colOff>
      <xdr:row>33</xdr:row>
      <xdr:rowOff>269299</xdr:rowOff>
    </xdr:from>
    <xdr:ext cx="190500" cy="190500"/>
    <xdr:pic>
      <xdr:nvPicPr>
        <xdr:cNvPr id="60"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4967647" y="6220519"/>
          <a:ext cx="190500" cy="190500"/>
        </a:xfrm>
        <a:prstGeom prst="rect">
          <a:avLst/>
        </a:prstGeom>
        <a:noFill/>
      </xdr:spPr>
    </xdr:pic>
    <xdr:clientData/>
  </xdr:oneCellAnchor>
  <xdr:oneCellAnchor>
    <xdr:from>
      <xdr:col>6</xdr:col>
      <xdr:colOff>358609</xdr:colOff>
      <xdr:row>33</xdr:row>
      <xdr:rowOff>16822</xdr:rowOff>
    </xdr:from>
    <xdr:ext cx="147699" cy="242949"/>
    <xdr:pic>
      <xdr:nvPicPr>
        <xdr:cNvPr id="61"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5113489" y="6051862"/>
          <a:ext cx="147699" cy="242949"/>
        </a:xfrm>
        <a:prstGeom prst="rect">
          <a:avLst/>
        </a:prstGeom>
        <a:noFill/>
      </xdr:spPr>
    </xdr:pic>
    <xdr:clientData/>
  </xdr:oneCellAnchor>
  <xdr:oneCellAnchor>
    <xdr:from>
      <xdr:col>6</xdr:col>
      <xdr:colOff>129885</xdr:colOff>
      <xdr:row>34</xdr:row>
      <xdr:rowOff>43294</xdr:rowOff>
    </xdr:from>
    <xdr:ext cx="375806" cy="239207"/>
    <xdr:pic>
      <xdr:nvPicPr>
        <xdr:cNvPr id="62" name="Picture 38"/>
        <xdr:cNvPicPr>
          <a:picLocks noChangeAspect="1" noChangeArrowheads="1"/>
        </xdr:cNvPicPr>
      </xdr:nvPicPr>
      <xdr:blipFill>
        <a:blip xmlns:r="http://schemas.openxmlformats.org/officeDocument/2006/relationships" r:embed="rId15" cstate="print"/>
        <a:srcRect/>
        <a:stretch>
          <a:fillRect/>
        </a:stretch>
      </xdr:blipFill>
      <xdr:spPr bwMode="auto">
        <a:xfrm>
          <a:off x="4884765" y="6261214"/>
          <a:ext cx="375806" cy="239207"/>
        </a:xfrm>
        <a:prstGeom prst="rect">
          <a:avLst/>
        </a:prstGeom>
        <a:noFill/>
      </xdr:spPr>
    </xdr:pic>
    <xdr:clientData/>
  </xdr:oneCellAnchor>
  <xdr:oneCellAnchor>
    <xdr:from>
      <xdr:col>6</xdr:col>
      <xdr:colOff>95249</xdr:colOff>
      <xdr:row>35</xdr:row>
      <xdr:rowOff>34636</xdr:rowOff>
    </xdr:from>
    <xdr:ext cx="407844" cy="259773"/>
    <xdr:pic>
      <xdr:nvPicPr>
        <xdr:cNvPr id="63" name="Picture 39"/>
        <xdr:cNvPicPr>
          <a:picLocks noChangeAspect="1" noChangeArrowheads="1"/>
        </xdr:cNvPicPr>
      </xdr:nvPicPr>
      <xdr:blipFill>
        <a:blip xmlns:r="http://schemas.openxmlformats.org/officeDocument/2006/relationships" r:embed="rId16" cstate="print"/>
        <a:srcRect/>
        <a:stretch>
          <a:fillRect/>
        </a:stretch>
      </xdr:blipFill>
      <xdr:spPr bwMode="auto">
        <a:xfrm>
          <a:off x="4850129" y="6435436"/>
          <a:ext cx="407844" cy="259773"/>
        </a:xfrm>
        <a:prstGeom prst="rect">
          <a:avLst/>
        </a:prstGeom>
        <a:noFill/>
      </xdr:spPr>
    </xdr:pic>
    <xdr:clientData/>
  </xdr:oneCellAnchor>
  <xdr:oneCellAnchor>
    <xdr:from>
      <xdr:col>6</xdr:col>
      <xdr:colOff>121227</xdr:colOff>
      <xdr:row>36</xdr:row>
      <xdr:rowOff>30788</xdr:rowOff>
    </xdr:from>
    <xdr:ext cx="384279" cy="245238"/>
    <xdr:pic>
      <xdr:nvPicPr>
        <xdr:cNvPr id="64" name="Picture 40"/>
        <xdr:cNvPicPr>
          <a:picLocks noChangeAspect="1" noChangeArrowheads="1"/>
        </xdr:cNvPicPr>
      </xdr:nvPicPr>
      <xdr:blipFill>
        <a:blip xmlns:r="http://schemas.openxmlformats.org/officeDocument/2006/relationships" r:embed="rId17" cstate="print"/>
        <a:srcRect/>
        <a:stretch>
          <a:fillRect/>
        </a:stretch>
      </xdr:blipFill>
      <xdr:spPr bwMode="auto">
        <a:xfrm>
          <a:off x="4876107" y="6614468"/>
          <a:ext cx="384279" cy="245238"/>
        </a:xfrm>
        <a:prstGeom prst="rect">
          <a:avLst/>
        </a:prstGeom>
        <a:noFill/>
      </xdr:spPr>
    </xdr:pic>
    <xdr:clientData/>
  </xdr:oneCellAnchor>
  <xdr:oneCellAnchor>
    <xdr:from>
      <xdr:col>6</xdr:col>
      <xdr:colOff>112569</xdr:colOff>
      <xdr:row>37</xdr:row>
      <xdr:rowOff>34637</xdr:rowOff>
    </xdr:from>
    <xdr:ext cx="393122" cy="236984"/>
    <xdr:pic>
      <xdr:nvPicPr>
        <xdr:cNvPr id="65" name="Picture 41"/>
        <xdr:cNvPicPr>
          <a:picLocks noChangeAspect="1" noChangeArrowheads="1"/>
        </xdr:cNvPicPr>
      </xdr:nvPicPr>
      <xdr:blipFill>
        <a:blip xmlns:r="http://schemas.openxmlformats.org/officeDocument/2006/relationships" r:embed="rId18" cstate="print"/>
        <a:srcRect/>
        <a:stretch>
          <a:fillRect/>
        </a:stretch>
      </xdr:blipFill>
      <xdr:spPr bwMode="auto">
        <a:xfrm>
          <a:off x="4867449" y="6801197"/>
          <a:ext cx="393122" cy="236984"/>
        </a:xfrm>
        <a:prstGeom prst="rect">
          <a:avLst/>
        </a:prstGeom>
        <a:noFill/>
      </xdr:spPr>
    </xdr:pic>
    <xdr:clientData/>
  </xdr:oneCellAnchor>
  <xdr:oneCellAnchor>
    <xdr:from>
      <xdr:col>6</xdr:col>
      <xdr:colOff>118184</xdr:colOff>
      <xdr:row>38</xdr:row>
      <xdr:rowOff>25979</xdr:rowOff>
    </xdr:from>
    <xdr:ext cx="383242" cy="263656"/>
    <xdr:pic>
      <xdr:nvPicPr>
        <xdr:cNvPr id="66" name="Picture 42"/>
        <xdr:cNvPicPr>
          <a:picLocks noChangeAspect="1" noChangeArrowheads="1"/>
        </xdr:cNvPicPr>
      </xdr:nvPicPr>
      <xdr:blipFill>
        <a:blip xmlns:r="http://schemas.openxmlformats.org/officeDocument/2006/relationships" r:embed="rId19" cstate="print"/>
        <a:srcRect/>
        <a:stretch>
          <a:fillRect/>
        </a:stretch>
      </xdr:blipFill>
      <xdr:spPr bwMode="auto">
        <a:xfrm>
          <a:off x="4873064" y="6975419"/>
          <a:ext cx="383242" cy="263656"/>
        </a:xfrm>
        <a:prstGeom prst="rect">
          <a:avLst/>
        </a:prstGeom>
        <a:noFill/>
      </xdr:spPr>
    </xdr:pic>
    <xdr:clientData/>
  </xdr:oneCellAnchor>
  <xdr:oneCellAnchor>
    <xdr:from>
      <xdr:col>6</xdr:col>
      <xdr:colOff>98066</xdr:colOff>
      <xdr:row>39</xdr:row>
      <xdr:rowOff>21968</xdr:rowOff>
    </xdr:from>
    <xdr:ext cx="404160" cy="262847"/>
    <xdr:pic>
      <xdr:nvPicPr>
        <xdr:cNvPr id="67" name="Picture 44"/>
        <xdr:cNvPicPr>
          <a:picLocks noChangeAspect="1" noChangeArrowheads="1"/>
        </xdr:cNvPicPr>
      </xdr:nvPicPr>
      <xdr:blipFill>
        <a:blip xmlns:r="http://schemas.openxmlformats.org/officeDocument/2006/relationships" r:embed="rId20" cstate="print"/>
        <a:srcRect/>
        <a:stretch>
          <a:fillRect/>
        </a:stretch>
      </xdr:blipFill>
      <xdr:spPr bwMode="auto">
        <a:xfrm>
          <a:off x="4852946" y="7154288"/>
          <a:ext cx="404160" cy="262847"/>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oneCellAnchor>
    <xdr:from>
      <xdr:col>11</xdr:col>
      <xdr:colOff>71438</xdr:colOff>
      <xdr:row>13</xdr:row>
      <xdr:rowOff>0</xdr:rowOff>
    </xdr:from>
    <xdr:ext cx="238125" cy="0"/>
    <xdr:pic>
      <xdr:nvPicPr>
        <xdr:cNvPr id="2"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8788718" y="2377440"/>
          <a:ext cx="238125" cy="0"/>
        </a:xfrm>
        <a:prstGeom prst="rect">
          <a:avLst/>
        </a:prstGeom>
        <a:noFill/>
      </xdr:spPr>
    </xdr:pic>
    <xdr:clientData/>
  </xdr:oneCellAnchor>
  <xdr:oneCellAnchor>
    <xdr:from>
      <xdr:col>11</xdr:col>
      <xdr:colOff>71438</xdr:colOff>
      <xdr:row>92</xdr:row>
      <xdr:rowOff>0</xdr:rowOff>
    </xdr:from>
    <xdr:ext cx="238125" cy="0"/>
    <xdr:pic>
      <xdr:nvPicPr>
        <xdr:cNvPr id="3"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8788718" y="16824960"/>
          <a:ext cx="238125" cy="0"/>
        </a:xfrm>
        <a:prstGeom prst="rect">
          <a:avLst/>
        </a:prstGeom>
        <a:noFill/>
      </xdr:spPr>
    </xdr:pic>
    <xdr:clientData/>
  </xdr:oneCellAnchor>
  <xdr:oneCellAnchor>
    <xdr:from>
      <xdr:col>12</xdr:col>
      <xdr:colOff>71438</xdr:colOff>
      <xdr:row>116</xdr:row>
      <xdr:rowOff>0</xdr:rowOff>
    </xdr:from>
    <xdr:ext cx="238125" cy="0"/>
    <xdr:pic>
      <xdr:nvPicPr>
        <xdr:cNvPr id="4"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9581198" y="21214080"/>
          <a:ext cx="238125" cy="0"/>
        </a:xfrm>
        <a:prstGeom prst="rect">
          <a:avLst/>
        </a:prstGeom>
        <a:noFill/>
      </xdr:spPr>
    </xdr:pic>
    <xdr:clientData/>
  </xdr:oneCellAnchor>
  <xdr:oneCellAnchor>
    <xdr:from>
      <xdr:col>11</xdr:col>
      <xdr:colOff>71438</xdr:colOff>
      <xdr:row>89</xdr:row>
      <xdr:rowOff>0</xdr:rowOff>
    </xdr:from>
    <xdr:ext cx="238125" cy="0"/>
    <xdr:pic>
      <xdr:nvPicPr>
        <xdr:cNvPr id="5"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8788718" y="16276320"/>
          <a:ext cx="238125" cy="0"/>
        </a:xfrm>
        <a:prstGeom prst="rect">
          <a:avLst/>
        </a:prstGeom>
        <a:noFill/>
      </xdr:spPr>
    </xdr:pic>
    <xdr:clientData/>
  </xdr:oneCellAnchor>
  <xdr:oneCellAnchor>
    <xdr:from>
      <xdr:col>0</xdr:col>
      <xdr:colOff>103909</xdr:colOff>
      <xdr:row>0</xdr:row>
      <xdr:rowOff>103909</xdr:rowOff>
    </xdr:from>
    <xdr:ext cx="1006186" cy="1040574"/>
    <xdr:pic>
      <xdr:nvPicPr>
        <xdr:cNvPr id="6" name="116 Imagen" descr="LOGO.png"/>
        <xdr:cNvPicPr>
          <a:picLocks noChangeAspect="1"/>
        </xdr:cNvPicPr>
      </xdr:nvPicPr>
      <xdr:blipFill>
        <a:blip xmlns:r="http://schemas.openxmlformats.org/officeDocument/2006/relationships" r:embed="rId2" cstate="print"/>
        <a:srcRect r="52839"/>
        <a:stretch>
          <a:fillRect/>
        </a:stretch>
      </xdr:blipFill>
      <xdr:spPr>
        <a:xfrm>
          <a:off x="103909" y="103909"/>
          <a:ext cx="1006186" cy="1040574"/>
        </a:xfrm>
        <a:prstGeom prst="rect">
          <a:avLst/>
        </a:prstGeom>
      </xdr:spPr>
    </xdr:pic>
    <xdr:clientData/>
  </xdr:oneCellAnchor>
  <xdr:oneCellAnchor>
    <xdr:from>
      <xdr:col>4</xdr:col>
      <xdr:colOff>233796</xdr:colOff>
      <xdr:row>96</xdr:row>
      <xdr:rowOff>69272</xdr:rowOff>
    </xdr:from>
    <xdr:ext cx="344632" cy="329045"/>
    <xdr:pic>
      <xdr:nvPicPr>
        <xdr:cNvPr id="7" name="Picture 10"/>
        <xdr:cNvPicPr>
          <a:picLocks noChangeAspect="1" noChangeArrowheads="1"/>
        </xdr:cNvPicPr>
      </xdr:nvPicPr>
      <xdr:blipFill>
        <a:blip xmlns:r="http://schemas.openxmlformats.org/officeDocument/2006/relationships" r:embed="rId3" cstate="print"/>
        <a:srcRect/>
        <a:stretch>
          <a:fillRect/>
        </a:stretch>
      </xdr:blipFill>
      <xdr:spPr bwMode="auto">
        <a:xfrm>
          <a:off x="3403716" y="17625752"/>
          <a:ext cx="344632" cy="329045"/>
        </a:xfrm>
        <a:prstGeom prst="rect">
          <a:avLst/>
        </a:prstGeom>
        <a:noFill/>
        <a:ln w="1">
          <a:noFill/>
          <a:miter lim="800000"/>
          <a:headEnd/>
          <a:tailEnd type="none" w="med" len="med"/>
        </a:ln>
        <a:effectLst/>
      </xdr:spPr>
    </xdr:pic>
    <xdr:clientData/>
  </xdr:oneCellAnchor>
  <xdr:oneCellAnchor>
    <xdr:from>
      <xdr:col>4</xdr:col>
      <xdr:colOff>207816</xdr:colOff>
      <xdr:row>97</xdr:row>
      <xdr:rowOff>69273</xdr:rowOff>
    </xdr:from>
    <xdr:ext cx="353291" cy="337704"/>
    <xdr:pic>
      <xdr:nvPicPr>
        <xdr:cNvPr id="8"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3377736" y="17808633"/>
          <a:ext cx="353291" cy="337704"/>
        </a:xfrm>
        <a:prstGeom prst="rect">
          <a:avLst/>
        </a:prstGeom>
        <a:noFill/>
        <a:ln w="1">
          <a:noFill/>
          <a:miter lim="800000"/>
          <a:headEnd/>
          <a:tailEnd type="none" w="med" len="med"/>
        </a:ln>
        <a:effectLst/>
      </xdr:spPr>
    </xdr:pic>
    <xdr:clientData/>
  </xdr:oneCellAnchor>
  <xdr:oneCellAnchor>
    <xdr:from>
      <xdr:col>4</xdr:col>
      <xdr:colOff>207815</xdr:colOff>
      <xdr:row>98</xdr:row>
      <xdr:rowOff>51954</xdr:rowOff>
    </xdr:from>
    <xdr:ext cx="387928" cy="372341"/>
    <xdr:pic>
      <xdr:nvPicPr>
        <xdr:cNvPr id="9" name="Picture 14"/>
        <xdr:cNvPicPr>
          <a:picLocks noChangeAspect="1" noChangeArrowheads="1"/>
        </xdr:cNvPicPr>
      </xdr:nvPicPr>
      <xdr:blipFill>
        <a:blip xmlns:r="http://schemas.openxmlformats.org/officeDocument/2006/relationships" r:embed="rId5" cstate="print"/>
        <a:srcRect/>
        <a:stretch>
          <a:fillRect/>
        </a:stretch>
      </xdr:blipFill>
      <xdr:spPr bwMode="auto">
        <a:xfrm>
          <a:off x="3377735" y="17974194"/>
          <a:ext cx="387928" cy="372341"/>
        </a:xfrm>
        <a:prstGeom prst="rect">
          <a:avLst/>
        </a:prstGeom>
        <a:noFill/>
        <a:ln w="1">
          <a:noFill/>
          <a:miter lim="800000"/>
          <a:headEnd/>
          <a:tailEnd type="none" w="med" len="med"/>
        </a:ln>
        <a:effectLst/>
      </xdr:spPr>
    </xdr:pic>
    <xdr:clientData/>
  </xdr:oneCellAnchor>
  <xdr:oneCellAnchor>
    <xdr:from>
      <xdr:col>4</xdr:col>
      <xdr:colOff>190497</xdr:colOff>
      <xdr:row>99</xdr:row>
      <xdr:rowOff>48922</xdr:rowOff>
    </xdr:from>
    <xdr:ext cx="390960" cy="375373"/>
    <xdr:pic>
      <xdr:nvPicPr>
        <xdr:cNvPr id="10"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3360417" y="18154042"/>
          <a:ext cx="390960" cy="375373"/>
        </a:xfrm>
        <a:prstGeom prst="rect">
          <a:avLst/>
        </a:prstGeom>
        <a:noFill/>
      </xdr:spPr>
    </xdr:pic>
    <xdr:clientData/>
  </xdr:oneCellAnchor>
  <xdr:oneCellAnchor>
    <xdr:from>
      <xdr:col>4</xdr:col>
      <xdr:colOff>180602</xdr:colOff>
      <xdr:row>100</xdr:row>
      <xdr:rowOff>48923</xdr:rowOff>
    </xdr:from>
    <xdr:ext cx="399618" cy="384031"/>
    <xdr:pic>
      <xdr:nvPicPr>
        <xdr:cNvPr id="11"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3350522" y="18336923"/>
          <a:ext cx="399618" cy="384031"/>
        </a:xfrm>
        <a:prstGeom prst="rect">
          <a:avLst/>
        </a:prstGeom>
        <a:noFill/>
      </xdr:spPr>
    </xdr:pic>
    <xdr:clientData/>
  </xdr:oneCellAnchor>
  <xdr:oneCellAnchor>
    <xdr:from>
      <xdr:col>4</xdr:col>
      <xdr:colOff>228846</xdr:colOff>
      <xdr:row>101</xdr:row>
      <xdr:rowOff>71005</xdr:rowOff>
    </xdr:from>
    <xdr:ext cx="325755" cy="344631"/>
    <xdr:pic>
      <xdr:nvPicPr>
        <xdr:cNvPr id="12" name="Picture 18"/>
        <xdr:cNvPicPr>
          <a:picLocks noChangeAspect="1" noChangeArrowheads="1"/>
        </xdr:cNvPicPr>
      </xdr:nvPicPr>
      <xdr:blipFill>
        <a:blip xmlns:r="http://schemas.openxmlformats.org/officeDocument/2006/relationships" r:embed="rId8" cstate="print"/>
        <a:srcRect/>
        <a:stretch>
          <a:fillRect/>
        </a:stretch>
      </xdr:blipFill>
      <xdr:spPr bwMode="auto">
        <a:xfrm>
          <a:off x="3398766" y="18541885"/>
          <a:ext cx="325755" cy="344631"/>
        </a:xfrm>
        <a:prstGeom prst="rect">
          <a:avLst/>
        </a:prstGeom>
        <a:noFill/>
      </xdr:spPr>
    </xdr:pic>
    <xdr:clientData/>
  </xdr:oneCellAnchor>
  <xdr:oneCellAnchor>
    <xdr:from>
      <xdr:col>4</xdr:col>
      <xdr:colOff>209797</xdr:colOff>
      <xdr:row>102</xdr:row>
      <xdr:rowOff>69458</xdr:rowOff>
    </xdr:from>
    <xdr:ext cx="405061" cy="389474"/>
    <xdr:pic>
      <xdr:nvPicPr>
        <xdr:cNvPr id="13"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3379717" y="18723218"/>
          <a:ext cx="405061" cy="389474"/>
        </a:xfrm>
        <a:prstGeom prst="rect">
          <a:avLst/>
        </a:prstGeom>
        <a:noFill/>
      </xdr:spPr>
    </xdr:pic>
    <xdr:clientData/>
  </xdr:oneCellAnchor>
  <xdr:oneCellAnchor>
    <xdr:from>
      <xdr:col>4</xdr:col>
      <xdr:colOff>196867</xdr:colOff>
      <xdr:row>103</xdr:row>
      <xdr:rowOff>48057</xdr:rowOff>
    </xdr:from>
    <xdr:ext cx="355581" cy="415548"/>
    <xdr:pic>
      <xdr:nvPicPr>
        <xdr:cNvPr id="14" name="Picture 23"/>
        <xdr:cNvPicPr>
          <a:picLocks noChangeAspect="1" noChangeArrowheads="1"/>
        </xdr:cNvPicPr>
      </xdr:nvPicPr>
      <xdr:blipFill>
        <a:blip xmlns:r="http://schemas.openxmlformats.org/officeDocument/2006/relationships" r:embed="rId10" cstate="print"/>
        <a:srcRect/>
        <a:stretch>
          <a:fillRect/>
        </a:stretch>
      </xdr:blipFill>
      <xdr:spPr bwMode="auto">
        <a:xfrm>
          <a:off x="3366787" y="18884697"/>
          <a:ext cx="355581" cy="415548"/>
        </a:xfrm>
        <a:prstGeom prst="rect">
          <a:avLst/>
        </a:prstGeom>
        <a:noFill/>
      </xdr:spPr>
    </xdr:pic>
    <xdr:clientData/>
  </xdr:oneCellAnchor>
  <xdr:oneCellAnchor>
    <xdr:from>
      <xdr:col>4</xdr:col>
      <xdr:colOff>194270</xdr:colOff>
      <xdr:row>104</xdr:row>
      <xdr:rowOff>102610</xdr:rowOff>
    </xdr:from>
    <xdr:ext cx="427451" cy="304421"/>
    <xdr:pic>
      <xdr:nvPicPr>
        <xdr:cNvPr id="15"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3364190" y="19122130"/>
          <a:ext cx="427451" cy="304421"/>
        </a:xfrm>
        <a:prstGeom prst="rect">
          <a:avLst/>
        </a:prstGeom>
        <a:noFill/>
      </xdr:spPr>
    </xdr:pic>
    <xdr:clientData/>
  </xdr:oneCellAnchor>
  <xdr:oneCellAnchor>
    <xdr:from>
      <xdr:col>4</xdr:col>
      <xdr:colOff>115475</xdr:colOff>
      <xdr:row>105</xdr:row>
      <xdr:rowOff>112567</xdr:rowOff>
    </xdr:from>
    <xdr:ext cx="532223" cy="278985"/>
    <xdr:pic>
      <xdr:nvPicPr>
        <xdr:cNvPr id="16"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3285395" y="19314967"/>
          <a:ext cx="532223" cy="278985"/>
        </a:xfrm>
        <a:prstGeom prst="rect">
          <a:avLst/>
        </a:prstGeom>
        <a:noFill/>
      </xdr:spPr>
    </xdr:pic>
    <xdr:clientData/>
  </xdr:oneCellAnchor>
  <xdr:oneCellAnchor>
    <xdr:from>
      <xdr:col>4</xdr:col>
      <xdr:colOff>170397</xdr:colOff>
      <xdr:row>106</xdr:row>
      <xdr:rowOff>65375</xdr:rowOff>
    </xdr:from>
    <xdr:ext cx="373392" cy="374843"/>
    <xdr:pic>
      <xdr:nvPicPr>
        <xdr:cNvPr id="17" name="Picture 26"/>
        <xdr:cNvPicPr>
          <a:picLocks noChangeAspect="1" noChangeArrowheads="1"/>
        </xdr:cNvPicPr>
      </xdr:nvPicPr>
      <xdr:blipFill>
        <a:blip xmlns:r="http://schemas.openxmlformats.org/officeDocument/2006/relationships" r:embed="rId12" cstate="print"/>
        <a:srcRect/>
        <a:stretch>
          <a:fillRect/>
        </a:stretch>
      </xdr:blipFill>
      <xdr:spPr bwMode="auto">
        <a:xfrm>
          <a:off x="3340317" y="19450655"/>
          <a:ext cx="373392" cy="374843"/>
        </a:xfrm>
        <a:prstGeom prst="rect">
          <a:avLst/>
        </a:prstGeom>
        <a:noFill/>
      </xdr:spPr>
    </xdr:pic>
    <xdr:clientData/>
  </xdr:oneCellAnchor>
  <xdr:oneCellAnchor>
    <xdr:from>
      <xdr:col>4</xdr:col>
      <xdr:colOff>179612</xdr:colOff>
      <xdr:row>107</xdr:row>
      <xdr:rowOff>80156</xdr:rowOff>
    </xdr:from>
    <xdr:ext cx="346859" cy="347047"/>
    <xdr:pic>
      <xdr:nvPicPr>
        <xdr:cNvPr id="18" name="Picture 27"/>
        <xdr:cNvPicPr>
          <a:picLocks noChangeAspect="1" noChangeArrowheads="1"/>
        </xdr:cNvPicPr>
      </xdr:nvPicPr>
      <xdr:blipFill>
        <a:blip xmlns:r="http://schemas.openxmlformats.org/officeDocument/2006/relationships" r:embed="rId13" cstate="print"/>
        <a:srcRect/>
        <a:stretch>
          <a:fillRect/>
        </a:stretch>
      </xdr:blipFill>
      <xdr:spPr bwMode="auto">
        <a:xfrm>
          <a:off x="3349532" y="19648316"/>
          <a:ext cx="346859" cy="347047"/>
        </a:xfrm>
        <a:prstGeom prst="rect">
          <a:avLst/>
        </a:prstGeom>
        <a:noFill/>
      </xdr:spPr>
    </xdr:pic>
    <xdr:clientData/>
  </xdr:oneCellAnchor>
  <xdr:oneCellAnchor>
    <xdr:from>
      <xdr:col>4</xdr:col>
      <xdr:colOff>219320</xdr:colOff>
      <xdr:row>108</xdr:row>
      <xdr:rowOff>87271</xdr:rowOff>
    </xdr:from>
    <xdr:ext cx="298492" cy="342464"/>
    <xdr:pic>
      <xdr:nvPicPr>
        <xdr:cNvPr id="19" name="Picture 28"/>
        <xdr:cNvPicPr>
          <a:picLocks noChangeAspect="1" noChangeArrowheads="1"/>
        </xdr:cNvPicPr>
      </xdr:nvPicPr>
      <xdr:blipFill>
        <a:blip xmlns:r="http://schemas.openxmlformats.org/officeDocument/2006/relationships" r:embed="rId14" cstate="print"/>
        <a:srcRect/>
        <a:stretch>
          <a:fillRect/>
        </a:stretch>
      </xdr:blipFill>
      <xdr:spPr bwMode="auto">
        <a:xfrm>
          <a:off x="3389240" y="19838311"/>
          <a:ext cx="298492" cy="342464"/>
        </a:xfrm>
        <a:prstGeom prst="rect">
          <a:avLst/>
        </a:prstGeom>
        <a:noFill/>
      </xdr:spPr>
    </xdr:pic>
    <xdr:clientData/>
  </xdr:oneCellAnchor>
  <xdr:oneCellAnchor>
    <xdr:from>
      <xdr:col>6</xdr:col>
      <xdr:colOff>424296</xdr:colOff>
      <xdr:row>120</xdr:row>
      <xdr:rowOff>69272</xdr:rowOff>
    </xdr:from>
    <xdr:ext cx="349828" cy="329045"/>
    <xdr:pic>
      <xdr:nvPicPr>
        <xdr:cNvPr id="20" name="Picture 10"/>
        <xdr:cNvPicPr>
          <a:picLocks noChangeAspect="1" noChangeArrowheads="1"/>
        </xdr:cNvPicPr>
      </xdr:nvPicPr>
      <xdr:blipFill>
        <a:blip xmlns:r="http://schemas.openxmlformats.org/officeDocument/2006/relationships" r:embed="rId3" cstate="print"/>
        <a:srcRect/>
        <a:stretch>
          <a:fillRect/>
        </a:stretch>
      </xdr:blipFill>
      <xdr:spPr bwMode="auto">
        <a:xfrm>
          <a:off x="5179176" y="22014872"/>
          <a:ext cx="349828" cy="329045"/>
        </a:xfrm>
        <a:prstGeom prst="rect">
          <a:avLst/>
        </a:prstGeom>
        <a:noFill/>
        <a:ln w="1">
          <a:noFill/>
          <a:miter lim="800000"/>
          <a:headEnd/>
          <a:tailEnd type="none" w="med" len="med"/>
        </a:ln>
        <a:effectLst/>
      </xdr:spPr>
    </xdr:pic>
    <xdr:clientData/>
  </xdr:oneCellAnchor>
  <xdr:oneCellAnchor>
    <xdr:from>
      <xdr:col>6</xdr:col>
      <xdr:colOff>103909</xdr:colOff>
      <xdr:row>121</xdr:row>
      <xdr:rowOff>34640</xdr:rowOff>
    </xdr:from>
    <xdr:ext cx="242451" cy="242451"/>
    <xdr:pic>
      <xdr:nvPicPr>
        <xdr:cNvPr id="21"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4858789" y="22163120"/>
          <a:ext cx="242451" cy="242451"/>
        </a:xfrm>
        <a:prstGeom prst="rect">
          <a:avLst/>
        </a:prstGeom>
        <a:noFill/>
        <a:ln w="1">
          <a:noFill/>
          <a:miter lim="800000"/>
          <a:headEnd/>
          <a:tailEnd type="none" w="med" len="med"/>
        </a:ln>
        <a:effectLst/>
      </xdr:spPr>
    </xdr:pic>
    <xdr:clientData/>
  </xdr:oneCellAnchor>
  <xdr:oneCellAnchor>
    <xdr:from>
      <xdr:col>6</xdr:col>
      <xdr:colOff>398315</xdr:colOff>
      <xdr:row>122</xdr:row>
      <xdr:rowOff>51954</xdr:rowOff>
    </xdr:from>
    <xdr:ext cx="393124" cy="372341"/>
    <xdr:pic>
      <xdr:nvPicPr>
        <xdr:cNvPr id="22" name="Picture 14"/>
        <xdr:cNvPicPr>
          <a:picLocks noChangeAspect="1" noChangeArrowheads="1"/>
        </xdr:cNvPicPr>
      </xdr:nvPicPr>
      <xdr:blipFill>
        <a:blip xmlns:r="http://schemas.openxmlformats.org/officeDocument/2006/relationships" r:embed="rId5" cstate="print"/>
        <a:srcRect/>
        <a:stretch>
          <a:fillRect/>
        </a:stretch>
      </xdr:blipFill>
      <xdr:spPr bwMode="auto">
        <a:xfrm>
          <a:off x="5153195" y="22363314"/>
          <a:ext cx="393124" cy="372341"/>
        </a:xfrm>
        <a:prstGeom prst="rect">
          <a:avLst/>
        </a:prstGeom>
        <a:noFill/>
        <a:ln w="1">
          <a:noFill/>
          <a:miter lim="800000"/>
          <a:headEnd/>
          <a:tailEnd type="none" w="med" len="med"/>
        </a:ln>
        <a:effectLst/>
      </xdr:spPr>
    </xdr:pic>
    <xdr:clientData/>
  </xdr:oneCellAnchor>
  <xdr:oneCellAnchor>
    <xdr:from>
      <xdr:col>7</xdr:col>
      <xdr:colOff>2593</xdr:colOff>
      <xdr:row>121</xdr:row>
      <xdr:rowOff>14284</xdr:rowOff>
    </xdr:from>
    <xdr:ext cx="245489" cy="245489"/>
    <xdr:pic>
      <xdr:nvPicPr>
        <xdr:cNvPr id="23"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5549953" y="22142764"/>
          <a:ext cx="245489" cy="245489"/>
        </a:xfrm>
        <a:prstGeom prst="rect">
          <a:avLst/>
        </a:prstGeom>
        <a:noFill/>
      </xdr:spPr>
    </xdr:pic>
    <xdr:clientData/>
  </xdr:oneCellAnchor>
  <xdr:oneCellAnchor>
    <xdr:from>
      <xdr:col>6</xdr:col>
      <xdr:colOff>379763</xdr:colOff>
      <xdr:row>121</xdr:row>
      <xdr:rowOff>230765</xdr:rowOff>
    </xdr:from>
    <xdr:ext cx="262804" cy="262804"/>
    <xdr:pic>
      <xdr:nvPicPr>
        <xdr:cNvPr id="24"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5134643" y="22313525"/>
          <a:ext cx="262804" cy="262804"/>
        </a:xfrm>
        <a:prstGeom prst="rect">
          <a:avLst/>
        </a:prstGeom>
        <a:noFill/>
      </xdr:spPr>
    </xdr:pic>
    <xdr:clientData/>
  </xdr:oneCellAnchor>
  <xdr:oneCellAnchor>
    <xdr:from>
      <xdr:col>6</xdr:col>
      <xdr:colOff>436665</xdr:colOff>
      <xdr:row>123</xdr:row>
      <xdr:rowOff>53688</xdr:rowOff>
    </xdr:from>
    <xdr:ext cx="330951" cy="344631"/>
    <xdr:pic>
      <xdr:nvPicPr>
        <xdr:cNvPr id="25" name="Picture 18"/>
        <xdr:cNvPicPr>
          <a:picLocks noChangeAspect="1" noChangeArrowheads="1"/>
        </xdr:cNvPicPr>
      </xdr:nvPicPr>
      <xdr:blipFill>
        <a:blip xmlns:r="http://schemas.openxmlformats.org/officeDocument/2006/relationships" r:embed="rId8" cstate="print"/>
        <a:srcRect/>
        <a:stretch>
          <a:fillRect/>
        </a:stretch>
      </xdr:blipFill>
      <xdr:spPr bwMode="auto">
        <a:xfrm>
          <a:off x="5191545" y="22547928"/>
          <a:ext cx="330951" cy="344631"/>
        </a:xfrm>
        <a:prstGeom prst="rect">
          <a:avLst/>
        </a:prstGeom>
        <a:noFill/>
      </xdr:spPr>
    </xdr:pic>
    <xdr:clientData/>
  </xdr:oneCellAnchor>
  <xdr:oneCellAnchor>
    <xdr:from>
      <xdr:col>7</xdr:col>
      <xdr:colOff>261752</xdr:colOff>
      <xdr:row>121</xdr:row>
      <xdr:rowOff>233980</xdr:rowOff>
    </xdr:from>
    <xdr:ext cx="250929" cy="250929"/>
    <xdr:pic>
      <xdr:nvPicPr>
        <xdr:cNvPr id="26"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5809112" y="22309120"/>
          <a:ext cx="250929" cy="250929"/>
        </a:xfrm>
        <a:prstGeom prst="rect">
          <a:avLst/>
        </a:prstGeom>
        <a:noFill/>
      </xdr:spPr>
    </xdr:pic>
    <xdr:clientData/>
  </xdr:oneCellAnchor>
  <xdr:oneCellAnchor>
    <xdr:from>
      <xdr:col>6</xdr:col>
      <xdr:colOff>430662</xdr:colOff>
      <xdr:row>124</xdr:row>
      <xdr:rowOff>13420</xdr:rowOff>
    </xdr:from>
    <xdr:ext cx="360777" cy="415548"/>
    <xdr:pic>
      <xdr:nvPicPr>
        <xdr:cNvPr id="27" name="Picture 23"/>
        <xdr:cNvPicPr>
          <a:picLocks noChangeAspect="1" noChangeArrowheads="1"/>
        </xdr:cNvPicPr>
      </xdr:nvPicPr>
      <xdr:blipFill>
        <a:blip xmlns:r="http://schemas.openxmlformats.org/officeDocument/2006/relationships" r:embed="rId10" cstate="print"/>
        <a:srcRect/>
        <a:stretch>
          <a:fillRect/>
        </a:stretch>
      </xdr:blipFill>
      <xdr:spPr bwMode="auto">
        <a:xfrm>
          <a:off x="5185542" y="22690540"/>
          <a:ext cx="360777" cy="415548"/>
        </a:xfrm>
        <a:prstGeom prst="rect">
          <a:avLst/>
        </a:prstGeom>
        <a:noFill/>
      </xdr:spPr>
    </xdr:pic>
    <xdr:clientData/>
  </xdr:oneCellAnchor>
  <xdr:oneCellAnchor>
    <xdr:from>
      <xdr:col>6</xdr:col>
      <xdr:colOff>410747</xdr:colOff>
      <xdr:row>125</xdr:row>
      <xdr:rowOff>119929</xdr:rowOff>
    </xdr:from>
    <xdr:ext cx="432647" cy="304421"/>
    <xdr:pic>
      <xdr:nvPicPr>
        <xdr:cNvPr id="28"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5165627" y="22979929"/>
          <a:ext cx="432647" cy="304421"/>
        </a:xfrm>
        <a:prstGeom prst="rect">
          <a:avLst/>
        </a:prstGeom>
        <a:noFill/>
      </xdr:spPr>
    </xdr:pic>
    <xdr:clientData/>
  </xdr:oneCellAnchor>
  <xdr:oneCellAnchor>
    <xdr:from>
      <xdr:col>6</xdr:col>
      <xdr:colOff>357930</xdr:colOff>
      <xdr:row>126</xdr:row>
      <xdr:rowOff>129885</xdr:rowOff>
    </xdr:from>
    <xdr:ext cx="537419" cy="278985"/>
    <xdr:pic>
      <xdr:nvPicPr>
        <xdr:cNvPr id="29"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5112810" y="23172765"/>
          <a:ext cx="537419" cy="278985"/>
        </a:xfrm>
        <a:prstGeom prst="rect">
          <a:avLst/>
        </a:prstGeom>
        <a:noFill/>
      </xdr:spPr>
    </xdr:pic>
    <xdr:clientData/>
  </xdr:oneCellAnchor>
  <xdr:oneCellAnchor>
    <xdr:from>
      <xdr:col>6</xdr:col>
      <xdr:colOff>421511</xdr:colOff>
      <xdr:row>127</xdr:row>
      <xdr:rowOff>56716</xdr:rowOff>
    </xdr:from>
    <xdr:ext cx="378588" cy="374843"/>
    <xdr:pic>
      <xdr:nvPicPr>
        <xdr:cNvPr id="30" name="Picture 26"/>
        <xdr:cNvPicPr>
          <a:picLocks noChangeAspect="1" noChangeArrowheads="1"/>
        </xdr:cNvPicPr>
      </xdr:nvPicPr>
      <xdr:blipFill>
        <a:blip xmlns:r="http://schemas.openxmlformats.org/officeDocument/2006/relationships" r:embed="rId12" cstate="print"/>
        <a:srcRect/>
        <a:stretch>
          <a:fillRect/>
        </a:stretch>
      </xdr:blipFill>
      <xdr:spPr bwMode="auto">
        <a:xfrm>
          <a:off x="5176391" y="23282476"/>
          <a:ext cx="378588" cy="374843"/>
        </a:xfrm>
        <a:prstGeom prst="rect">
          <a:avLst/>
        </a:prstGeom>
        <a:noFill/>
      </xdr:spPr>
    </xdr:pic>
    <xdr:clientData/>
  </xdr:oneCellAnchor>
  <xdr:oneCellAnchor>
    <xdr:from>
      <xdr:col>6</xdr:col>
      <xdr:colOff>404749</xdr:colOff>
      <xdr:row>128</xdr:row>
      <xdr:rowOff>71497</xdr:rowOff>
    </xdr:from>
    <xdr:ext cx="352055" cy="347047"/>
    <xdr:pic>
      <xdr:nvPicPr>
        <xdr:cNvPr id="31" name="Picture 27"/>
        <xdr:cNvPicPr>
          <a:picLocks noChangeAspect="1" noChangeArrowheads="1"/>
        </xdr:cNvPicPr>
      </xdr:nvPicPr>
      <xdr:blipFill>
        <a:blip xmlns:r="http://schemas.openxmlformats.org/officeDocument/2006/relationships" r:embed="rId13" cstate="print"/>
        <a:srcRect/>
        <a:stretch>
          <a:fillRect/>
        </a:stretch>
      </xdr:blipFill>
      <xdr:spPr bwMode="auto">
        <a:xfrm>
          <a:off x="5159629" y="23480137"/>
          <a:ext cx="352055" cy="347047"/>
        </a:xfrm>
        <a:prstGeom prst="rect">
          <a:avLst/>
        </a:prstGeom>
        <a:noFill/>
      </xdr:spPr>
    </xdr:pic>
    <xdr:clientData/>
  </xdr:oneCellAnchor>
  <xdr:oneCellAnchor>
    <xdr:from>
      <xdr:col>6</xdr:col>
      <xdr:colOff>444457</xdr:colOff>
      <xdr:row>129</xdr:row>
      <xdr:rowOff>43976</xdr:rowOff>
    </xdr:from>
    <xdr:ext cx="303688" cy="342464"/>
    <xdr:pic>
      <xdr:nvPicPr>
        <xdr:cNvPr id="32" name="Picture 28"/>
        <xdr:cNvPicPr>
          <a:picLocks noChangeAspect="1" noChangeArrowheads="1"/>
        </xdr:cNvPicPr>
      </xdr:nvPicPr>
      <xdr:blipFill>
        <a:blip xmlns:r="http://schemas.openxmlformats.org/officeDocument/2006/relationships" r:embed="rId14" cstate="print"/>
        <a:srcRect/>
        <a:stretch>
          <a:fillRect/>
        </a:stretch>
      </xdr:blipFill>
      <xdr:spPr bwMode="auto">
        <a:xfrm>
          <a:off x="5199337" y="23635496"/>
          <a:ext cx="303688" cy="342464"/>
        </a:xfrm>
        <a:prstGeom prst="rect">
          <a:avLst/>
        </a:prstGeom>
        <a:noFill/>
      </xdr:spPr>
    </xdr:pic>
    <xdr:clientData/>
  </xdr:oneCellAnchor>
  <xdr:oneCellAnchor>
    <xdr:from>
      <xdr:col>6</xdr:col>
      <xdr:colOff>155864</xdr:colOff>
      <xdr:row>16</xdr:row>
      <xdr:rowOff>60613</xdr:rowOff>
    </xdr:from>
    <xdr:ext cx="329045" cy="329045"/>
    <xdr:pic>
      <xdr:nvPicPr>
        <xdr:cNvPr id="33" name="Picture 10"/>
        <xdr:cNvPicPr>
          <a:picLocks noChangeAspect="1" noChangeArrowheads="1"/>
        </xdr:cNvPicPr>
      </xdr:nvPicPr>
      <xdr:blipFill>
        <a:blip xmlns:r="http://schemas.openxmlformats.org/officeDocument/2006/relationships" r:embed="rId3" cstate="print"/>
        <a:srcRect/>
        <a:stretch>
          <a:fillRect/>
        </a:stretch>
      </xdr:blipFill>
      <xdr:spPr bwMode="auto">
        <a:xfrm>
          <a:off x="4910744" y="2986693"/>
          <a:ext cx="329045" cy="329045"/>
        </a:xfrm>
        <a:prstGeom prst="rect">
          <a:avLst/>
        </a:prstGeom>
        <a:noFill/>
        <a:ln w="1">
          <a:noFill/>
          <a:miter lim="800000"/>
          <a:headEnd/>
          <a:tailEnd type="none" w="med" len="med"/>
        </a:ln>
        <a:effectLst/>
      </xdr:spPr>
    </xdr:pic>
    <xdr:clientData/>
  </xdr:oneCellAnchor>
  <xdr:oneCellAnchor>
    <xdr:from>
      <xdr:col>6</xdr:col>
      <xdr:colOff>173182</xdr:colOff>
      <xdr:row>17</xdr:row>
      <xdr:rowOff>69273</xdr:rowOff>
    </xdr:from>
    <xdr:ext cx="328179" cy="337704"/>
    <xdr:pic>
      <xdr:nvPicPr>
        <xdr:cNvPr id="34"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4928062" y="3178233"/>
          <a:ext cx="328179" cy="337704"/>
        </a:xfrm>
        <a:prstGeom prst="rect">
          <a:avLst/>
        </a:prstGeom>
        <a:noFill/>
        <a:ln w="1">
          <a:noFill/>
          <a:miter lim="800000"/>
          <a:headEnd/>
          <a:tailEnd type="none" w="med" len="med"/>
        </a:ln>
        <a:effectLst/>
      </xdr:spPr>
    </xdr:pic>
    <xdr:clientData/>
  </xdr:oneCellAnchor>
  <xdr:oneCellAnchor>
    <xdr:from>
      <xdr:col>6</xdr:col>
      <xdr:colOff>173181</xdr:colOff>
      <xdr:row>18</xdr:row>
      <xdr:rowOff>51954</xdr:rowOff>
    </xdr:from>
    <xdr:ext cx="334241" cy="372341"/>
    <xdr:pic>
      <xdr:nvPicPr>
        <xdr:cNvPr id="35" name="Picture 14"/>
        <xdr:cNvPicPr>
          <a:picLocks noChangeAspect="1" noChangeArrowheads="1"/>
        </xdr:cNvPicPr>
      </xdr:nvPicPr>
      <xdr:blipFill>
        <a:blip xmlns:r="http://schemas.openxmlformats.org/officeDocument/2006/relationships" r:embed="rId5" cstate="print"/>
        <a:srcRect/>
        <a:stretch>
          <a:fillRect/>
        </a:stretch>
      </xdr:blipFill>
      <xdr:spPr bwMode="auto">
        <a:xfrm>
          <a:off x="4928061" y="3343794"/>
          <a:ext cx="334241" cy="372341"/>
        </a:xfrm>
        <a:prstGeom prst="rect">
          <a:avLst/>
        </a:prstGeom>
        <a:noFill/>
        <a:ln w="1">
          <a:noFill/>
          <a:miter lim="800000"/>
          <a:headEnd/>
          <a:tailEnd type="none" w="med" len="med"/>
        </a:ln>
        <a:effectLst/>
      </xdr:spPr>
    </xdr:pic>
    <xdr:clientData/>
  </xdr:oneCellAnchor>
  <xdr:oneCellAnchor>
    <xdr:from>
      <xdr:col>6</xdr:col>
      <xdr:colOff>155863</xdr:colOff>
      <xdr:row>19</xdr:row>
      <xdr:rowOff>48922</xdr:rowOff>
    </xdr:from>
    <xdr:ext cx="346798" cy="375373"/>
    <xdr:pic>
      <xdr:nvPicPr>
        <xdr:cNvPr id="36"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4910743" y="3523642"/>
          <a:ext cx="346798" cy="375373"/>
        </a:xfrm>
        <a:prstGeom prst="rect">
          <a:avLst/>
        </a:prstGeom>
        <a:noFill/>
      </xdr:spPr>
    </xdr:pic>
    <xdr:clientData/>
  </xdr:oneCellAnchor>
  <xdr:oneCellAnchor>
    <xdr:from>
      <xdr:col>6</xdr:col>
      <xdr:colOff>145968</xdr:colOff>
      <xdr:row>20</xdr:row>
      <xdr:rowOff>48923</xdr:rowOff>
    </xdr:from>
    <xdr:ext cx="355456" cy="384031"/>
    <xdr:pic>
      <xdr:nvPicPr>
        <xdr:cNvPr id="37"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4900848" y="3706523"/>
          <a:ext cx="355456" cy="384031"/>
        </a:xfrm>
        <a:prstGeom prst="rect">
          <a:avLst/>
        </a:prstGeom>
        <a:noFill/>
      </xdr:spPr>
    </xdr:pic>
    <xdr:clientData/>
  </xdr:oneCellAnchor>
  <xdr:oneCellAnchor>
    <xdr:from>
      <xdr:col>6</xdr:col>
      <xdr:colOff>194212</xdr:colOff>
      <xdr:row>21</xdr:row>
      <xdr:rowOff>71005</xdr:rowOff>
    </xdr:from>
    <xdr:ext cx="310168" cy="344631"/>
    <xdr:pic>
      <xdr:nvPicPr>
        <xdr:cNvPr id="38" name="Picture 18"/>
        <xdr:cNvPicPr>
          <a:picLocks noChangeAspect="1" noChangeArrowheads="1"/>
        </xdr:cNvPicPr>
      </xdr:nvPicPr>
      <xdr:blipFill>
        <a:blip xmlns:r="http://schemas.openxmlformats.org/officeDocument/2006/relationships" r:embed="rId8" cstate="print"/>
        <a:srcRect/>
        <a:stretch>
          <a:fillRect/>
        </a:stretch>
      </xdr:blipFill>
      <xdr:spPr bwMode="auto">
        <a:xfrm>
          <a:off x="4949092" y="3911485"/>
          <a:ext cx="310168" cy="344631"/>
        </a:xfrm>
        <a:prstGeom prst="rect">
          <a:avLst/>
        </a:prstGeom>
        <a:noFill/>
      </xdr:spPr>
    </xdr:pic>
    <xdr:clientData/>
  </xdr:oneCellAnchor>
  <xdr:oneCellAnchor>
    <xdr:from>
      <xdr:col>6</xdr:col>
      <xdr:colOff>175163</xdr:colOff>
      <xdr:row>22</xdr:row>
      <xdr:rowOff>69458</xdr:rowOff>
    </xdr:from>
    <xdr:ext cx="332324" cy="389474"/>
    <xdr:pic>
      <xdr:nvPicPr>
        <xdr:cNvPr id="39"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4930043" y="4092818"/>
          <a:ext cx="332324" cy="389474"/>
        </a:xfrm>
        <a:prstGeom prst="rect">
          <a:avLst/>
        </a:prstGeom>
        <a:noFill/>
      </xdr:spPr>
    </xdr:pic>
    <xdr:clientData/>
  </xdr:oneCellAnchor>
  <xdr:oneCellAnchor>
    <xdr:from>
      <xdr:col>6</xdr:col>
      <xdr:colOff>162233</xdr:colOff>
      <xdr:row>23</xdr:row>
      <xdr:rowOff>48057</xdr:rowOff>
    </xdr:from>
    <xdr:ext cx="339994" cy="415548"/>
    <xdr:pic>
      <xdr:nvPicPr>
        <xdr:cNvPr id="40" name="Picture 23"/>
        <xdr:cNvPicPr>
          <a:picLocks noChangeAspect="1" noChangeArrowheads="1"/>
        </xdr:cNvPicPr>
      </xdr:nvPicPr>
      <xdr:blipFill>
        <a:blip xmlns:r="http://schemas.openxmlformats.org/officeDocument/2006/relationships" r:embed="rId10" cstate="print"/>
        <a:srcRect/>
        <a:stretch>
          <a:fillRect/>
        </a:stretch>
      </xdr:blipFill>
      <xdr:spPr bwMode="auto">
        <a:xfrm>
          <a:off x="4917113" y="4254297"/>
          <a:ext cx="339994" cy="415548"/>
        </a:xfrm>
        <a:prstGeom prst="rect">
          <a:avLst/>
        </a:prstGeom>
        <a:noFill/>
      </xdr:spPr>
    </xdr:pic>
    <xdr:clientData/>
  </xdr:oneCellAnchor>
  <xdr:oneCellAnchor>
    <xdr:from>
      <xdr:col>6</xdr:col>
      <xdr:colOff>159636</xdr:colOff>
      <xdr:row>24</xdr:row>
      <xdr:rowOff>102610</xdr:rowOff>
    </xdr:from>
    <xdr:ext cx="345189" cy="304421"/>
    <xdr:pic>
      <xdr:nvPicPr>
        <xdr:cNvPr id="41"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4914516" y="4491730"/>
          <a:ext cx="345189" cy="304421"/>
        </a:xfrm>
        <a:prstGeom prst="rect">
          <a:avLst/>
        </a:prstGeom>
        <a:noFill/>
      </xdr:spPr>
    </xdr:pic>
    <xdr:clientData/>
  </xdr:oneCellAnchor>
  <xdr:oneCellAnchor>
    <xdr:from>
      <xdr:col>6</xdr:col>
      <xdr:colOff>80841</xdr:colOff>
      <xdr:row>25</xdr:row>
      <xdr:rowOff>112567</xdr:rowOff>
    </xdr:from>
    <xdr:ext cx="421386" cy="278985"/>
    <xdr:pic>
      <xdr:nvPicPr>
        <xdr:cNvPr id="42"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4835721" y="4684567"/>
          <a:ext cx="421386" cy="278985"/>
        </a:xfrm>
        <a:prstGeom prst="rect">
          <a:avLst/>
        </a:prstGeom>
        <a:noFill/>
      </xdr:spPr>
    </xdr:pic>
    <xdr:clientData/>
  </xdr:oneCellAnchor>
  <xdr:oneCellAnchor>
    <xdr:from>
      <xdr:col>6</xdr:col>
      <xdr:colOff>135763</xdr:colOff>
      <xdr:row>26</xdr:row>
      <xdr:rowOff>65375</xdr:rowOff>
    </xdr:from>
    <xdr:ext cx="357805" cy="374843"/>
    <xdr:pic>
      <xdr:nvPicPr>
        <xdr:cNvPr id="43" name="Picture 26"/>
        <xdr:cNvPicPr>
          <a:picLocks noChangeAspect="1" noChangeArrowheads="1"/>
        </xdr:cNvPicPr>
      </xdr:nvPicPr>
      <xdr:blipFill>
        <a:blip xmlns:r="http://schemas.openxmlformats.org/officeDocument/2006/relationships" r:embed="rId12" cstate="print"/>
        <a:srcRect/>
        <a:stretch>
          <a:fillRect/>
        </a:stretch>
      </xdr:blipFill>
      <xdr:spPr bwMode="auto">
        <a:xfrm>
          <a:off x="4890643" y="4820255"/>
          <a:ext cx="357805" cy="374843"/>
        </a:xfrm>
        <a:prstGeom prst="rect">
          <a:avLst/>
        </a:prstGeom>
        <a:noFill/>
      </xdr:spPr>
    </xdr:pic>
    <xdr:clientData/>
  </xdr:oneCellAnchor>
  <xdr:oneCellAnchor>
    <xdr:from>
      <xdr:col>6</xdr:col>
      <xdr:colOff>144978</xdr:colOff>
      <xdr:row>27</xdr:row>
      <xdr:rowOff>80156</xdr:rowOff>
    </xdr:from>
    <xdr:ext cx="331272" cy="347047"/>
    <xdr:pic>
      <xdr:nvPicPr>
        <xdr:cNvPr id="44" name="Picture 27"/>
        <xdr:cNvPicPr>
          <a:picLocks noChangeAspect="1" noChangeArrowheads="1"/>
        </xdr:cNvPicPr>
      </xdr:nvPicPr>
      <xdr:blipFill>
        <a:blip xmlns:r="http://schemas.openxmlformats.org/officeDocument/2006/relationships" r:embed="rId13" cstate="print"/>
        <a:srcRect/>
        <a:stretch>
          <a:fillRect/>
        </a:stretch>
      </xdr:blipFill>
      <xdr:spPr bwMode="auto">
        <a:xfrm>
          <a:off x="4899858" y="5017916"/>
          <a:ext cx="331272" cy="347047"/>
        </a:xfrm>
        <a:prstGeom prst="rect">
          <a:avLst/>
        </a:prstGeom>
        <a:noFill/>
      </xdr:spPr>
    </xdr:pic>
    <xdr:clientData/>
  </xdr:oneCellAnchor>
  <xdr:oneCellAnchor>
    <xdr:from>
      <xdr:col>6</xdr:col>
      <xdr:colOff>184686</xdr:colOff>
      <xdr:row>28</xdr:row>
      <xdr:rowOff>87271</xdr:rowOff>
    </xdr:from>
    <xdr:ext cx="282905" cy="342464"/>
    <xdr:pic>
      <xdr:nvPicPr>
        <xdr:cNvPr id="45" name="Picture 28"/>
        <xdr:cNvPicPr>
          <a:picLocks noChangeAspect="1" noChangeArrowheads="1"/>
        </xdr:cNvPicPr>
      </xdr:nvPicPr>
      <xdr:blipFill>
        <a:blip xmlns:r="http://schemas.openxmlformats.org/officeDocument/2006/relationships" r:embed="rId14" cstate="print"/>
        <a:srcRect/>
        <a:stretch>
          <a:fillRect/>
        </a:stretch>
      </xdr:blipFill>
      <xdr:spPr bwMode="auto">
        <a:xfrm>
          <a:off x="4939566" y="5207911"/>
          <a:ext cx="282905" cy="342464"/>
        </a:xfrm>
        <a:prstGeom prst="rect">
          <a:avLst/>
        </a:prstGeom>
        <a:noFill/>
      </xdr:spPr>
    </xdr:pic>
    <xdr:clientData/>
  </xdr:oneCellAnchor>
  <xdr:oneCellAnchor>
    <xdr:from>
      <xdr:col>6</xdr:col>
      <xdr:colOff>122094</xdr:colOff>
      <xdr:row>29</xdr:row>
      <xdr:rowOff>44162</xdr:rowOff>
    </xdr:from>
    <xdr:ext cx="176211" cy="176211"/>
    <xdr:pic>
      <xdr:nvPicPr>
        <xdr:cNvPr id="46"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4876974" y="5347682"/>
          <a:ext cx="176211" cy="176211"/>
        </a:xfrm>
        <a:prstGeom prst="rect">
          <a:avLst/>
        </a:prstGeom>
        <a:noFill/>
        <a:ln w="1">
          <a:noFill/>
          <a:miter lim="800000"/>
          <a:headEnd/>
          <a:tailEnd type="none" w="med" len="med"/>
        </a:ln>
        <a:effectLst/>
      </xdr:spPr>
    </xdr:pic>
    <xdr:clientData/>
  </xdr:oneCellAnchor>
  <xdr:oneCellAnchor>
    <xdr:from>
      <xdr:col>6</xdr:col>
      <xdr:colOff>329912</xdr:colOff>
      <xdr:row>29</xdr:row>
      <xdr:rowOff>34637</xdr:rowOff>
    </xdr:from>
    <xdr:ext cx="171450" cy="190500"/>
    <xdr:pic>
      <xdr:nvPicPr>
        <xdr:cNvPr id="47"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5084792" y="5338157"/>
          <a:ext cx="171450" cy="190500"/>
        </a:xfrm>
        <a:prstGeom prst="rect">
          <a:avLst/>
        </a:prstGeom>
        <a:noFill/>
      </xdr:spPr>
    </xdr:pic>
    <xdr:clientData/>
  </xdr:oneCellAnchor>
  <xdr:oneCellAnchor>
    <xdr:from>
      <xdr:col>6</xdr:col>
      <xdr:colOff>329912</xdr:colOff>
      <xdr:row>29</xdr:row>
      <xdr:rowOff>260639</xdr:rowOff>
    </xdr:from>
    <xdr:ext cx="171450" cy="190500"/>
    <xdr:pic>
      <xdr:nvPicPr>
        <xdr:cNvPr id="48"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5084792" y="5487959"/>
          <a:ext cx="171450" cy="190500"/>
        </a:xfrm>
        <a:prstGeom prst="rect">
          <a:avLst/>
        </a:prstGeom>
        <a:noFill/>
      </xdr:spPr>
    </xdr:pic>
    <xdr:clientData/>
  </xdr:oneCellAnchor>
  <xdr:oneCellAnchor>
    <xdr:from>
      <xdr:col>6</xdr:col>
      <xdr:colOff>112569</xdr:colOff>
      <xdr:row>29</xdr:row>
      <xdr:rowOff>270164</xdr:rowOff>
    </xdr:from>
    <xdr:ext cx="190500" cy="187037"/>
    <xdr:pic>
      <xdr:nvPicPr>
        <xdr:cNvPr id="49"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4867449" y="5489864"/>
          <a:ext cx="190500" cy="187037"/>
        </a:xfrm>
        <a:prstGeom prst="rect">
          <a:avLst/>
        </a:prstGeom>
        <a:noFill/>
      </xdr:spPr>
    </xdr:pic>
    <xdr:clientData/>
  </xdr:oneCellAnchor>
  <xdr:oneCellAnchor>
    <xdr:from>
      <xdr:col>6</xdr:col>
      <xdr:colOff>112567</xdr:colOff>
      <xdr:row>30</xdr:row>
      <xdr:rowOff>61479</xdr:rowOff>
    </xdr:from>
    <xdr:ext cx="176211" cy="176211"/>
    <xdr:pic>
      <xdr:nvPicPr>
        <xdr:cNvPr id="50"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4867447" y="5547879"/>
          <a:ext cx="176211" cy="176211"/>
        </a:xfrm>
        <a:prstGeom prst="rect">
          <a:avLst/>
        </a:prstGeom>
        <a:noFill/>
        <a:ln w="1">
          <a:noFill/>
          <a:miter lim="800000"/>
          <a:headEnd/>
          <a:tailEnd type="none" w="med" len="med"/>
        </a:ln>
        <a:effectLst/>
      </xdr:spPr>
    </xdr:pic>
    <xdr:clientData/>
  </xdr:oneCellAnchor>
  <xdr:oneCellAnchor>
    <xdr:from>
      <xdr:col>6</xdr:col>
      <xdr:colOff>360464</xdr:colOff>
      <xdr:row>30</xdr:row>
      <xdr:rowOff>60613</xdr:rowOff>
    </xdr:from>
    <xdr:ext cx="142875" cy="190500"/>
    <xdr:pic>
      <xdr:nvPicPr>
        <xdr:cNvPr id="51"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5115344" y="5547013"/>
          <a:ext cx="142875" cy="190500"/>
        </a:xfrm>
        <a:prstGeom prst="rect">
          <a:avLst/>
        </a:prstGeom>
        <a:noFill/>
      </xdr:spPr>
    </xdr:pic>
    <xdr:clientData/>
  </xdr:oneCellAnchor>
  <xdr:oneCellAnchor>
    <xdr:from>
      <xdr:col>6</xdr:col>
      <xdr:colOff>220559</xdr:colOff>
      <xdr:row>30</xdr:row>
      <xdr:rowOff>276595</xdr:rowOff>
    </xdr:from>
    <xdr:ext cx="190500" cy="190500"/>
    <xdr:pic>
      <xdr:nvPicPr>
        <xdr:cNvPr id="52"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4975439" y="5671555"/>
          <a:ext cx="190500" cy="190500"/>
        </a:xfrm>
        <a:prstGeom prst="rect">
          <a:avLst/>
        </a:prstGeom>
        <a:noFill/>
      </xdr:spPr>
    </xdr:pic>
    <xdr:clientData/>
  </xdr:oneCellAnchor>
  <xdr:oneCellAnchor>
    <xdr:from>
      <xdr:col>6</xdr:col>
      <xdr:colOff>129886</xdr:colOff>
      <xdr:row>31</xdr:row>
      <xdr:rowOff>52821</xdr:rowOff>
    </xdr:from>
    <xdr:ext cx="176211" cy="176211"/>
    <xdr:pic>
      <xdr:nvPicPr>
        <xdr:cNvPr id="53"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4884766" y="5722101"/>
          <a:ext cx="176211" cy="176211"/>
        </a:xfrm>
        <a:prstGeom prst="rect">
          <a:avLst/>
        </a:prstGeom>
        <a:noFill/>
        <a:ln w="1">
          <a:noFill/>
          <a:miter lim="800000"/>
          <a:headEnd/>
          <a:tailEnd type="none" w="med" len="med"/>
        </a:ln>
        <a:effectLst/>
      </xdr:spPr>
    </xdr:pic>
    <xdr:clientData/>
  </xdr:oneCellAnchor>
  <xdr:oneCellAnchor>
    <xdr:from>
      <xdr:col>6</xdr:col>
      <xdr:colOff>358487</xdr:colOff>
      <xdr:row>31</xdr:row>
      <xdr:rowOff>43296</xdr:rowOff>
    </xdr:from>
    <xdr:ext cx="142875" cy="190500"/>
    <xdr:pic>
      <xdr:nvPicPr>
        <xdr:cNvPr id="54"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5113367" y="5712576"/>
          <a:ext cx="142875" cy="190500"/>
        </a:xfrm>
        <a:prstGeom prst="rect">
          <a:avLst/>
        </a:prstGeom>
        <a:noFill/>
      </xdr:spPr>
    </xdr:pic>
    <xdr:clientData/>
  </xdr:oneCellAnchor>
  <xdr:oneCellAnchor>
    <xdr:from>
      <xdr:col>6</xdr:col>
      <xdr:colOff>237752</xdr:colOff>
      <xdr:row>31</xdr:row>
      <xdr:rowOff>251980</xdr:rowOff>
    </xdr:from>
    <xdr:ext cx="190500" cy="190500"/>
    <xdr:pic>
      <xdr:nvPicPr>
        <xdr:cNvPr id="55"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4992632" y="5852680"/>
          <a:ext cx="190500" cy="190500"/>
        </a:xfrm>
        <a:prstGeom prst="rect">
          <a:avLst/>
        </a:prstGeom>
        <a:noFill/>
      </xdr:spPr>
    </xdr:pic>
    <xdr:clientData/>
  </xdr:oneCellAnchor>
  <xdr:oneCellAnchor>
    <xdr:from>
      <xdr:col>6</xdr:col>
      <xdr:colOff>138544</xdr:colOff>
      <xdr:row>32</xdr:row>
      <xdr:rowOff>46883</xdr:rowOff>
    </xdr:from>
    <xdr:ext cx="176211" cy="176211"/>
    <xdr:pic>
      <xdr:nvPicPr>
        <xdr:cNvPr id="56"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4893424" y="5899043"/>
          <a:ext cx="176211" cy="176211"/>
        </a:xfrm>
        <a:prstGeom prst="rect">
          <a:avLst/>
        </a:prstGeom>
        <a:noFill/>
        <a:ln w="1">
          <a:noFill/>
          <a:miter lim="800000"/>
          <a:headEnd/>
          <a:tailEnd type="none" w="med" len="med"/>
        </a:ln>
        <a:effectLst/>
      </xdr:spPr>
    </xdr:pic>
    <xdr:clientData/>
  </xdr:oneCellAnchor>
  <xdr:oneCellAnchor>
    <xdr:from>
      <xdr:col>6</xdr:col>
      <xdr:colOff>253831</xdr:colOff>
      <xdr:row>32</xdr:row>
      <xdr:rowOff>257917</xdr:rowOff>
    </xdr:from>
    <xdr:ext cx="190500" cy="190500"/>
    <xdr:pic>
      <xdr:nvPicPr>
        <xdr:cNvPr id="57"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5008711" y="6033877"/>
          <a:ext cx="190500" cy="190500"/>
        </a:xfrm>
        <a:prstGeom prst="rect">
          <a:avLst/>
        </a:prstGeom>
        <a:noFill/>
      </xdr:spPr>
    </xdr:pic>
    <xdr:clientData/>
  </xdr:oneCellAnchor>
  <xdr:oneCellAnchor>
    <xdr:from>
      <xdr:col>6</xdr:col>
      <xdr:colOff>367268</xdr:colOff>
      <xdr:row>32</xdr:row>
      <xdr:rowOff>34636</xdr:rowOff>
    </xdr:from>
    <xdr:ext cx="133350" cy="190500"/>
    <xdr:pic>
      <xdr:nvPicPr>
        <xdr:cNvPr id="58"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5122148" y="5886796"/>
          <a:ext cx="133350" cy="190500"/>
        </a:xfrm>
        <a:prstGeom prst="rect">
          <a:avLst/>
        </a:prstGeom>
        <a:noFill/>
      </xdr:spPr>
    </xdr:pic>
    <xdr:clientData/>
  </xdr:oneCellAnchor>
  <xdr:oneCellAnchor>
    <xdr:from>
      <xdr:col>6</xdr:col>
      <xdr:colOff>86591</xdr:colOff>
      <xdr:row>33</xdr:row>
      <xdr:rowOff>25977</xdr:rowOff>
    </xdr:from>
    <xdr:ext cx="225137" cy="225137"/>
    <xdr:pic>
      <xdr:nvPicPr>
        <xdr:cNvPr id="59"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4841471" y="6061017"/>
          <a:ext cx="225137" cy="225137"/>
        </a:xfrm>
        <a:prstGeom prst="rect">
          <a:avLst/>
        </a:prstGeom>
        <a:noFill/>
      </xdr:spPr>
    </xdr:pic>
    <xdr:clientData/>
  </xdr:oneCellAnchor>
  <xdr:oneCellAnchor>
    <xdr:from>
      <xdr:col>6</xdr:col>
      <xdr:colOff>212767</xdr:colOff>
      <xdr:row>33</xdr:row>
      <xdr:rowOff>269299</xdr:rowOff>
    </xdr:from>
    <xdr:ext cx="190500" cy="190500"/>
    <xdr:pic>
      <xdr:nvPicPr>
        <xdr:cNvPr id="60"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4967647" y="6220519"/>
          <a:ext cx="190500" cy="190500"/>
        </a:xfrm>
        <a:prstGeom prst="rect">
          <a:avLst/>
        </a:prstGeom>
        <a:noFill/>
      </xdr:spPr>
    </xdr:pic>
    <xdr:clientData/>
  </xdr:oneCellAnchor>
  <xdr:oneCellAnchor>
    <xdr:from>
      <xdr:col>6</xdr:col>
      <xdr:colOff>358609</xdr:colOff>
      <xdr:row>33</xdr:row>
      <xdr:rowOff>16822</xdr:rowOff>
    </xdr:from>
    <xdr:ext cx="147699" cy="242949"/>
    <xdr:pic>
      <xdr:nvPicPr>
        <xdr:cNvPr id="61"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5113489" y="6051862"/>
          <a:ext cx="147699" cy="242949"/>
        </a:xfrm>
        <a:prstGeom prst="rect">
          <a:avLst/>
        </a:prstGeom>
        <a:noFill/>
      </xdr:spPr>
    </xdr:pic>
    <xdr:clientData/>
  </xdr:oneCellAnchor>
  <xdr:oneCellAnchor>
    <xdr:from>
      <xdr:col>6</xdr:col>
      <xdr:colOff>129885</xdr:colOff>
      <xdr:row>34</xdr:row>
      <xdr:rowOff>43294</xdr:rowOff>
    </xdr:from>
    <xdr:ext cx="375806" cy="239207"/>
    <xdr:pic>
      <xdr:nvPicPr>
        <xdr:cNvPr id="62" name="Picture 38"/>
        <xdr:cNvPicPr>
          <a:picLocks noChangeAspect="1" noChangeArrowheads="1"/>
        </xdr:cNvPicPr>
      </xdr:nvPicPr>
      <xdr:blipFill>
        <a:blip xmlns:r="http://schemas.openxmlformats.org/officeDocument/2006/relationships" r:embed="rId15" cstate="print"/>
        <a:srcRect/>
        <a:stretch>
          <a:fillRect/>
        </a:stretch>
      </xdr:blipFill>
      <xdr:spPr bwMode="auto">
        <a:xfrm>
          <a:off x="4884765" y="6261214"/>
          <a:ext cx="375806" cy="239207"/>
        </a:xfrm>
        <a:prstGeom prst="rect">
          <a:avLst/>
        </a:prstGeom>
        <a:noFill/>
      </xdr:spPr>
    </xdr:pic>
    <xdr:clientData/>
  </xdr:oneCellAnchor>
  <xdr:oneCellAnchor>
    <xdr:from>
      <xdr:col>6</xdr:col>
      <xdr:colOff>95249</xdr:colOff>
      <xdr:row>35</xdr:row>
      <xdr:rowOff>34636</xdr:rowOff>
    </xdr:from>
    <xdr:ext cx="407844" cy="259773"/>
    <xdr:pic>
      <xdr:nvPicPr>
        <xdr:cNvPr id="63" name="Picture 39"/>
        <xdr:cNvPicPr>
          <a:picLocks noChangeAspect="1" noChangeArrowheads="1"/>
        </xdr:cNvPicPr>
      </xdr:nvPicPr>
      <xdr:blipFill>
        <a:blip xmlns:r="http://schemas.openxmlformats.org/officeDocument/2006/relationships" r:embed="rId16" cstate="print"/>
        <a:srcRect/>
        <a:stretch>
          <a:fillRect/>
        </a:stretch>
      </xdr:blipFill>
      <xdr:spPr bwMode="auto">
        <a:xfrm>
          <a:off x="4850129" y="6435436"/>
          <a:ext cx="407844" cy="259773"/>
        </a:xfrm>
        <a:prstGeom prst="rect">
          <a:avLst/>
        </a:prstGeom>
        <a:noFill/>
      </xdr:spPr>
    </xdr:pic>
    <xdr:clientData/>
  </xdr:oneCellAnchor>
  <xdr:oneCellAnchor>
    <xdr:from>
      <xdr:col>6</xdr:col>
      <xdr:colOff>121227</xdr:colOff>
      <xdr:row>36</xdr:row>
      <xdr:rowOff>30788</xdr:rowOff>
    </xdr:from>
    <xdr:ext cx="384279" cy="245238"/>
    <xdr:pic>
      <xdr:nvPicPr>
        <xdr:cNvPr id="64" name="Picture 40"/>
        <xdr:cNvPicPr>
          <a:picLocks noChangeAspect="1" noChangeArrowheads="1"/>
        </xdr:cNvPicPr>
      </xdr:nvPicPr>
      <xdr:blipFill>
        <a:blip xmlns:r="http://schemas.openxmlformats.org/officeDocument/2006/relationships" r:embed="rId17" cstate="print"/>
        <a:srcRect/>
        <a:stretch>
          <a:fillRect/>
        </a:stretch>
      </xdr:blipFill>
      <xdr:spPr bwMode="auto">
        <a:xfrm>
          <a:off x="4876107" y="6614468"/>
          <a:ext cx="384279" cy="245238"/>
        </a:xfrm>
        <a:prstGeom prst="rect">
          <a:avLst/>
        </a:prstGeom>
        <a:noFill/>
      </xdr:spPr>
    </xdr:pic>
    <xdr:clientData/>
  </xdr:oneCellAnchor>
  <xdr:oneCellAnchor>
    <xdr:from>
      <xdr:col>6</xdr:col>
      <xdr:colOff>112569</xdr:colOff>
      <xdr:row>37</xdr:row>
      <xdr:rowOff>34637</xdr:rowOff>
    </xdr:from>
    <xdr:ext cx="393122" cy="236984"/>
    <xdr:pic>
      <xdr:nvPicPr>
        <xdr:cNvPr id="65" name="Picture 41"/>
        <xdr:cNvPicPr>
          <a:picLocks noChangeAspect="1" noChangeArrowheads="1"/>
        </xdr:cNvPicPr>
      </xdr:nvPicPr>
      <xdr:blipFill>
        <a:blip xmlns:r="http://schemas.openxmlformats.org/officeDocument/2006/relationships" r:embed="rId18" cstate="print"/>
        <a:srcRect/>
        <a:stretch>
          <a:fillRect/>
        </a:stretch>
      </xdr:blipFill>
      <xdr:spPr bwMode="auto">
        <a:xfrm>
          <a:off x="4867449" y="6801197"/>
          <a:ext cx="393122" cy="236984"/>
        </a:xfrm>
        <a:prstGeom prst="rect">
          <a:avLst/>
        </a:prstGeom>
        <a:noFill/>
      </xdr:spPr>
    </xdr:pic>
    <xdr:clientData/>
  </xdr:oneCellAnchor>
  <xdr:oneCellAnchor>
    <xdr:from>
      <xdr:col>6</xdr:col>
      <xdr:colOff>118184</xdr:colOff>
      <xdr:row>38</xdr:row>
      <xdr:rowOff>25979</xdr:rowOff>
    </xdr:from>
    <xdr:ext cx="383242" cy="263656"/>
    <xdr:pic>
      <xdr:nvPicPr>
        <xdr:cNvPr id="66" name="Picture 42"/>
        <xdr:cNvPicPr>
          <a:picLocks noChangeAspect="1" noChangeArrowheads="1"/>
        </xdr:cNvPicPr>
      </xdr:nvPicPr>
      <xdr:blipFill>
        <a:blip xmlns:r="http://schemas.openxmlformats.org/officeDocument/2006/relationships" r:embed="rId19" cstate="print"/>
        <a:srcRect/>
        <a:stretch>
          <a:fillRect/>
        </a:stretch>
      </xdr:blipFill>
      <xdr:spPr bwMode="auto">
        <a:xfrm>
          <a:off x="4873064" y="6975419"/>
          <a:ext cx="383242" cy="263656"/>
        </a:xfrm>
        <a:prstGeom prst="rect">
          <a:avLst/>
        </a:prstGeom>
        <a:noFill/>
      </xdr:spPr>
    </xdr:pic>
    <xdr:clientData/>
  </xdr:oneCellAnchor>
  <xdr:oneCellAnchor>
    <xdr:from>
      <xdr:col>6</xdr:col>
      <xdr:colOff>98066</xdr:colOff>
      <xdr:row>39</xdr:row>
      <xdr:rowOff>21968</xdr:rowOff>
    </xdr:from>
    <xdr:ext cx="404160" cy="262847"/>
    <xdr:pic>
      <xdr:nvPicPr>
        <xdr:cNvPr id="67" name="Picture 44"/>
        <xdr:cNvPicPr>
          <a:picLocks noChangeAspect="1" noChangeArrowheads="1"/>
        </xdr:cNvPicPr>
      </xdr:nvPicPr>
      <xdr:blipFill>
        <a:blip xmlns:r="http://schemas.openxmlformats.org/officeDocument/2006/relationships" r:embed="rId20" cstate="print"/>
        <a:srcRect/>
        <a:stretch>
          <a:fillRect/>
        </a:stretch>
      </xdr:blipFill>
      <xdr:spPr bwMode="auto">
        <a:xfrm>
          <a:off x="4852946" y="7154288"/>
          <a:ext cx="404160" cy="262847"/>
        </a:xfrm>
        <a:prstGeom prst="rect">
          <a:avLst/>
        </a:prstGeom>
        <a:noFill/>
      </xdr:spPr>
    </xdr:pic>
    <xdr:clientData/>
  </xdr:oneCellAnchor>
  <xdr:oneCellAnchor>
    <xdr:from>
      <xdr:col>6</xdr:col>
      <xdr:colOff>49070</xdr:colOff>
      <xdr:row>40</xdr:row>
      <xdr:rowOff>34637</xdr:rowOff>
    </xdr:from>
    <xdr:ext cx="690416" cy="321424"/>
    <xdr:pic>
      <xdr:nvPicPr>
        <xdr:cNvPr id="68" name="Picture 1"/>
        <xdr:cNvPicPr>
          <a:picLocks noChangeAspect="1" noChangeArrowheads="1"/>
        </xdr:cNvPicPr>
      </xdr:nvPicPr>
      <xdr:blipFill>
        <a:blip xmlns:r="http://schemas.openxmlformats.org/officeDocument/2006/relationships" r:embed="rId21" cstate="print"/>
        <a:srcRect/>
        <a:stretch>
          <a:fillRect/>
        </a:stretch>
      </xdr:blipFill>
      <xdr:spPr bwMode="auto">
        <a:xfrm>
          <a:off x="4803950" y="7349837"/>
          <a:ext cx="690416" cy="321424"/>
        </a:xfrm>
        <a:prstGeom prst="rect">
          <a:avLst/>
        </a:prstGeom>
        <a:noFill/>
      </xdr:spPr>
    </xdr:pic>
    <xdr:clientData/>
  </xdr:oneCellAnchor>
  <xdr:oneCellAnchor>
    <xdr:from>
      <xdr:col>4</xdr:col>
      <xdr:colOff>95251</xdr:colOff>
      <xdr:row>109</xdr:row>
      <xdr:rowOff>8659</xdr:rowOff>
    </xdr:from>
    <xdr:ext cx="595745" cy="321424"/>
    <xdr:pic>
      <xdr:nvPicPr>
        <xdr:cNvPr id="69" name="Picture 1"/>
        <xdr:cNvPicPr>
          <a:picLocks noChangeAspect="1" noChangeArrowheads="1"/>
        </xdr:cNvPicPr>
      </xdr:nvPicPr>
      <xdr:blipFill>
        <a:blip xmlns:r="http://schemas.openxmlformats.org/officeDocument/2006/relationships" r:embed="rId21" cstate="print"/>
        <a:srcRect/>
        <a:stretch>
          <a:fillRect/>
        </a:stretch>
      </xdr:blipFill>
      <xdr:spPr bwMode="auto">
        <a:xfrm>
          <a:off x="3265171" y="19942579"/>
          <a:ext cx="595745" cy="321424"/>
        </a:xfrm>
        <a:prstGeom prst="rect">
          <a:avLst/>
        </a:prstGeom>
        <a:noFill/>
      </xdr:spPr>
    </xdr:pic>
    <xdr:clientData/>
  </xdr:oneCellAnchor>
  <xdr:oneCellAnchor>
    <xdr:from>
      <xdr:col>6</xdr:col>
      <xdr:colOff>320387</xdr:colOff>
      <xdr:row>130</xdr:row>
      <xdr:rowOff>34635</xdr:rowOff>
    </xdr:from>
    <xdr:ext cx="704851" cy="378993"/>
    <xdr:pic>
      <xdr:nvPicPr>
        <xdr:cNvPr id="70" name="Picture 1"/>
        <xdr:cNvPicPr>
          <a:picLocks noChangeAspect="1" noChangeArrowheads="1"/>
        </xdr:cNvPicPr>
      </xdr:nvPicPr>
      <xdr:blipFill>
        <a:blip xmlns:r="http://schemas.openxmlformats.org/officeDocument/2006/relationships" r:embed="rId21" cstate="print"/>
        <a:srcRect/>
        <a:stretch>
          <a:fillRect/>
        </a:stretch>
      </xdr:blipFill>
      <xdr:spPr bwMode="auto">
        <a:xfrm>
          <a:off x="5075267" y="23809035"/>
          <a:ext cx="704851" cy="378993"/>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oneCellAnchor>
    <xdr:from>
      <xdr:col>11</xdr:col>
      <xdr:colOff>71438</xdr:colOff>
      <xdr:row>13</xdr:row>
      <xdr:rowOff>0</xdr:rowOff>
    </xdr:from>
    <xdr:ext cx="238125" cy="0"/>
    <xdr:pic>
      <xdr:nvPicPr>
        <xdr:cNvPr id="2"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8788718" y="2377440"/>
          <a:ext cx="238125" cy="0"/>
        </a:xfrm>
        <a:prstGeom prst="rect">
          <a:avLst/>
        </a:prstGeom>
        <a:noFill/>
      </xdr:spPr>
    </xdr:pic>
    <xdr:clientData/>
  </xdr:oneCellAnchor>
  <xdr:oneCellAnchor>
    <xdr:from>
      <xdr:col>11</xdr:col>
      <xdr:colOff>71438</xdr:colOff>
      <xdr:row>42</xdr:row>
      <xdr:rowOff>0</xdr:rowOff>
    </xdr:from>
    <xdr:ext cx="238125" cy="0"/>
    <xdr:pic>
      <xdr:nvPicPr>
        <xdr:cNvPr id="3"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8788718" y="7680960"/>
          <a:ext cx="238125" cy="0"/>
        </a:xfrm>
        <a:prstGeom prst="rect">
          <a:avLst/>
        </a:prstGeom>
        <a:noFill/>
      </xdr:spPr>
    </xdr:pic>
    <xdr:clientData/>
  </xdr:oneCellAnchor>
  <xdr:oneCellAnchor>
    <xdr:from>
      <xdr:col>12</xdr:col>
      <xdr:colOff>71438</xdr:colOff>
      <xdr:row>66</xdr:row>
      <xdr:rowOff>0</xdr:rowOff>
    </xdr:from>
    <xdr:ext cx="238125" cy="0"/>
    <xdr:pic>
      <xdr:nvPicPr>
        <xdr:cNvPr id="4"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9581198" y="12070080"/>
          <a:ext cx="238125" cy="0"/>
        </a:xfrm>
        <a:prstGeom prst="rect">
          <a:avLst/>
        </a:prstGeom>
        <a:noFill/>
      </xdr:spPr>
    </xdr:pic>
    <xdr:clientData/>
  </xdr:oneCellAnchor>
  <xdr:oneCellAnchor>
    <xdr:from>
      <xdr:col>11</xdr:col>
      <xdr:colOff>71438</xdr:colOff>
      <xdr:row>39</xdr:row>
      <xdr:rowOff>0</xdr:rowOff>
    </xdr:from>
    <xdr:ext cx="238125" cy="0"/>
    <xdr:pic>
      <xdr:nvPicPr>
        <xdr:cNvPr id="5"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8788718" y="7132320"/>
          <a:ext cx="238125" cy="0"/>
        </a:xfrm>
        <a:prstGeom prst="rect">
          <a:avLst/>
        </a:prstGeom>
        <a:noFill/>
      </xdr:spPr>
    </xdr:pic>
    <xdr:clientData/>
  </xdr:oneCellAnchor>
  <xdr:oneCellAnchor>
    <xdr:from>
      <xdr:col>0</xdr:col>
      <xdr:colOff>103909</xdr:colOff>
      <xdr:row>0</xdr:row>
      <xdr:rowOff>103909</xdr:rowOff>
    </xdr:from>
    <xdr:ext cx="1006186" cy="1040574"/>
    <xdr:pic>
      <xdr:nvPicPr>
        <xdr:cNvPr id="6" name="116 Imagen" descr="LOGO.png"/>
        <xdr:cNvPicPr>
          <a:picLocks noChangeAspect="1"/>
        </xdr:cNvPicPr>
      </xdr:nvPicPr>
      <xdr:blipFill>
        <a:blip xmlns:r="http://schemas.openxmlformats.org/officeDocument/2006/relationships" r:embed="rId2" cstate="print"/>
        <a:srcRect r="52839"/>
        <a:stretch>
          <a:fillRect/>
        </a:stretch>
      </xdr:blipFill>
      <xdr:spPr>
        <a:xfrm>
          <a:off x="103909" y="103909"/>
          <a:ext cx="1006186" cy="1040574"/>
        </a:xfrm>
        <a:prstGeom prst="rect">
          <a:avLst/>
        </a:prstGeom>
      </xdr:spPr>
    </xdr:pic>
    <xdr:clientData/>
  </xdr:oneCellAnchor>
  <xdr:oneCellAnchor>
    <xdr:from>
      <xdr:col>6</xdr:col>
      <xdr:colOff>554183</xdr:colOff>
      <xdr:row>46</xdr:row>
      <xdr:rowOff>60613</xdr:rowOff>
    </xdr:from>
    <xdr:ext cx="356755" cy="329045"/>
    <xdr:pic>
      <xdr:nvPicPr>
        <xdr:cNvPr id="7" name="Picture 10"/>
        <xdr:cNvPicPr>
          <a:picLocks noChangeAspect="1" noChangeArrowheads="1"/>
        </xdr:cNvPicPr>
      </xdr:nvPicPr>
      <xdr:blipFill>
        <a:blip xmlns:r="http://schemas.openxmlformats.org/officeDocument/2006/relationships" r:embed="rId3" cstate="print"/>
        <a:srcRect/>
        <a:stretch>
          <a:fillRect/>
        </a:stretch>
      </xdr:blipFill>
      <xdr:spPr bwMode="auto">
        <a:xfrm>
          <a:off x="5309063" y="8473093"/>
          <a:ext cx="356755" cy="329045"/>
        </a:xfrm>
        <a:prstGeom prst="rect">
          <a:avLst/>
        </a:prstGeom>
        <a:noFill/>
        <a:ln w="1">
          <a:noFill/>
          <a:miter lim="800000"/>
          <a:headEnd/>
          <a:tailEnd type="none" w="med" len="med"/>
        </a:ln>
        <a:effectLst/>
      </xdr:spPr>
    </xdr:pic>
    <xdr:clientData/>
  </xdr:oneCellAnchor>
  <xdr:oneCellAnchor>
    <xdr:from>
      <xdr:col>6</xdr:col>
      <xdr:colOff>528203</xdr:colOff>
      <xdr:row>47</xdr:row>
      <xdr:rowOff>60614</xdr:rowOff>
    </xdr:from>
    <xdr:ext cx="365414" cy="337704"/>
    <xdr:pic>
      <xdr:nvPicPr>
        <xdr:cNvPr id="8"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5283083" y="8655974"/>
          <a:ext cx="365414" cy="337704"/>
        </a:xfrm>
        <a:prstGeom prst="rect">
          <a:avLst/>
        </a:prstGeom>
        <a:noFill/>
        <a:ln w="1">
          <a:noFill/>
          <a:miter lim="800000"/>
          <a:headEnd/>
          <a:tailEnd type="none" w="med" len="med"/>
        </a:ln>
        <a:effectLst/>
      </xdr:spPr>
    </xdr:pic>
    <xdr:clientData/>
  </xdr:oneCellAnchor>
  <xdr:oneCellAnchor>
    <xdr:from>
      <xdr:col>6</xdr:col>
      <xdr:colOff>528202</xdr:colOff>
      <xdr:row>48</xdr:row>
      <xdr:rowOff>43295</xdr:rowOff>
    </xdr:from>
    <xdr:ext cx="400051" cy="372341"/>
    <xdr:pic>
      <xdr:nvPicPr>
        <xdr:cNvPr id="9" name="Picture 14"/>
        <xdr:cNvPicPr>
          <a:picLocks noChangeAspect="1" noChangeArrowheads="1"/>
        </xdr:cNvPicPr>
      </xdr:nvPicPr>
      <xdr:blipFill>
        <a:blip xmlns:r="http://schemas.openxmlformats.org/officeDocument/2006/relationships" r:embed="rId5" cstate="print"/>
        <a:srcRect/>
        <a:stretch>
          <a:fillRect/>
        </a:stretch>
      </xdr:blipFill>
      <xdr:spPr bwMode="auto">
        <a:xfrm>
          <a:off x="5283082" y="8821535"/>
          <a:ext cx="400051" cy="372341"/>
        </a:xfrm>
        <a:prstGeom prst="rect">
          <a:avLst/>
        </a:prstGeom>
        <a:noFill/>
        <a:ln w="1">
          <a:noFill/>
          <a:miter lim="800000"/>
          <a:headEnd/>
          <a:tailEnd type="none" w="med" len="med"/>
        </a:ln>
        <a:effectLst/>
      </xdr:spPr>
    </xdr:pic>
    <xdr:clientData/>
  </xdr:oneCellAnchor>
  <xdr:oneCellAnchor>
    <xdr:from>
      <xdr:col>6</xdr:col>
      <xdr:colOff>510884</xdr:colOff>
      <xdr:row>49</xdr:row>
      <xdr:rowOff>40263</xdr:rowOff>
    </xdr:from>
    <xdr:ext cx="403083" cy="375373"/>
    <xdr:pic>
      <xdr:nvPicPr>
        <xdr:cNvPr id="10"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5265764" y="9001383"/>
          <a:ext cx="403083" cy="375373"/>
        </a:xfrm>
        <a:prstGeom prst="rect">
          <a:avLst/>
        </a:prstGeom>
        <a:noFill/>
      </xdr:spPr>
    </xdr:pic>
    <xdr:clientData/>
  </xdr:oneCellAnchor>
  <xdr:oneCellAnchor>
    <xdr:from>
      <xdr:col>6</xdr:col>
      <xdr:colOff>500989</xdr:colOff>
      <xdr:row>50</xdr:row>
      <xdr:rowOff>40264</xdr:rowOff>
    </xdr:from>
    <xdr:ext cx="411741" cy="384031"/>
    <xdr:pic>
      <xdr:nvPicPr>
        <xdr:cNvPr id="11"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5255869" y="9184264"/>
          <a:ext cx="411741" cy="384031"/>
        </a:xfrm>
        <a:prstGeom prst="rect">
          <a:avLst/>
        </a:prstGeom>
        <a:noFill/>
      </xdr:spPr>
    </xdr:pic>
    <xdr:clientData/>
  </xdr:oneCellAnchor>
  <xdr:oneCellAnchor>
    <xdr:from>
      <xdr:col>6</xdr:col>
      <xdr:colOff>549233</xdr:colOff>
      <xdr:row>51</xdr:row>
      <xdr:rowOff>62346</xdr:rowOff>
    </xdr:from>
    <xdr:ext cx="337878" cy="344631"/>
    <xdr:pic>
      <xdr:nvPicPr>
        <xdr:cNvPr id="12" name="Picture 18"/>
        <xdr:cNvPicPr>
          <a:picLocks noChangeAspect="1" noChangeArrowheads="1"/>
        </xdr:cNvPicPr>
      </xdr:nvPicPr>
      <xdr:blipFill>
        <a:blip xmlns:r="http://schemas.openxmlformats.org/officeDocument/2006/relationships" r:embed="rId8" cstate="print"/>
        <a:srcRect/>
        <a:stretch>
          <a:fillRect/>
        </a:stretch>
      </xdr:blipFill>
      <xdr:spPr bwMode="auto">
        <a:xfrm>
          <a:off x="5304113" y="9389226"/>
          <a:ext cx="337878" cy="344631"/>
        </a:xfrm>
        <a:prstGeom prst="rect">
          <a:avLst/>
        </a:prstGeom>
        <a:noFill/>
      </xdr:spPr>
    </xdr:pic>
    <xdr:clientData/>
  </xdr:oneCellAnchor>
  <xdr:oneCellAnchor>
    <xdr:from>
      <xdr:col>6</xdr:col>
      <xdr:colOff>530184</xdr:colOff>
      <xdr:row>52</xdr:row>
      <xdr:rowOff>60799</xdr:rowOff>
    </xdr:from>
    <xdr:ext cx="417184" cy="389474"/>
    <xdr:pic>
      <xdr:nvPicPr>
        <xdr:cNvPr id="13"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5285064" y="9570559"/>
          <a:ext cx="417184" cy="389474"/>
        </a:xfrm>
        <a:prstGeom prst="rect">
          <a:avLst/>
        </a:prstGeom>
        <a:noFill/>
      </xdr:spPr>
    </xdr:pic>
    <xdr:clientData/>
  </xdr:oneCellAnchor>
  <xdr:oneCellAnchor>
    <xdr:from>
      <xdr:col>6</xdr:col>
      <xdr:colOff>517254</xdr:colOff>
      <xdr:row>53</xdr:row>
      <xdr:rowOff>39398</xdr:rowOff>
    </xdr:from>
    <xdr:ext cx="367704" cy="415548"/>
    <xdr:pic>
      <xdr:nvPicPr>
        <xdr:cNvPr id="14" name="Picture 23"/>
        <xdr:cNvPicPr>
          <a:picLocks noChangeAspect="1" noChangeArrowheads="1"/>
        </xdr:cNvPicPr>
      </xdr:nvPicPr>
      <xdr:blipFill>
        <a:blip xmlns:r="http://schemas.openxmlformats.org/officeDocument/2006/relationships" r:embed="rId10" cstate="print"/>
        <a:srcRect/>
        <a:stretch>
          <a:fillRect/>
        </a:stretch>
      </xdr:blipFill>
      <xdr:spPr bwMode="auto">
        <a:xfrm>
          <a:off x="5272134" y="9732038"/>
          <a:ext cx="367704" cy="415548"/>
        </a:xfrm>
        <a:prstGeom prst="rect">
          <a:avLst/>
        </a:prstGeom>
        <a:noFill/>
      </xdr:spPr>
    </xdr:pic>
    <xdr:clientData/>
  </xdr:oneCellAnchor>
  <xdr:oneCellAnchor>
    <xdr:from>
      <xdr:col>6</xdr:col>
      <xdr:colOff>514657</xdr:colOff>
      <xdr:row>54</xdr:row>
      <xdr:rowOff>93951</xdr:rowOff>
    </xdr:from>
    <xdr:ext cx="439574" cy="304421"/>
    <xdr:pic>
      <xdr:nvPicPr>
        <xdr:cNvPr id="15"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5269537" y="9969471"/>
          <a:ext cx="439574" cy="304421"/>
        </a:xfrm>
        <a:prstGeom prst="rect">
          <a:avLst/>
        </a:prstGeom>
        <a:noFill/>
      </xdr:spPr>
    </xdr:pic>
    <xdr:clientData/>
  </xdr:oneCellAnchor>
  <xdr:oneCellAnchor>
    <xdr:from>
      <xdr:col>6</xdr:col>
      <xdr:colOff>435862</xdr:colOff>
      <xdr:row>55</xdr:row>
      <xdr:rowOff>103908</xdr:rowOff>
    </xdr:from>
    <xdr:ext cx="544346" cy="278985"/>
    <xdr:pic>
      <xdr:nvPicPr>
        <xdr:cNvPr id="16"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5190742" y="10162308"/>
          <a:ext cx="544346" cy="278985"/>
        </a:xfrm>
        <a:prstGeom prst="rect">
          <a:avLst/>
        </a:prstGeom>
        <a:noFill/>
      </xdr:spPr>
    </xdr:pic>
    <xdr:clientData/>
  </xdr:oneCellAnchor>
  <xdr:oneCellAnchor>
    <xdr:from>
      <xdr:col>6</xdr:col>
      <xdr:colOff>490784</xdr:colOff>
      <xdr:row>56</xdr:row>
      <xdr:rowOff>56716</xdr:rowOff>
    </xdr:from>
    <xdr:ext cx="385515" cy="374843"/>
    <xdr:pic>
      <xdr:nvPicPr>
        <xdr:cNvPr id="17" name="Picture 26"/>
        <xdr:cNvPicPr>
          <a:picLocks noChangeAspect="1" noChangeArrowheads="1"/>
        </xdr:cNvPicPr>
      </xdr:nvPicPr>
      <xdr:blipFill>
        <a:blip xmlns:r="http://schemas.openxmlformats.org/officeDocument/2006/relationships" r:embed="rId12" cstate="print"/>
        <a:srcRect/>
        <a:stretch>
          <a:fillRect/>
        </a:stretch>
      </xdr:blipFill>
      <xdr:spPr bwMode="auto">
        <a:xfrm>
          <a:off x="5245664" y="10297996"/>
          <a:ext cx="385515" cy="374843"/>
        </a:xfrm>
        <a:prstGeom prst="rect">
          <a:avLst/>
        </a:prstGeom>
        <a:noFill/>
      </xdr:spPr>
    </xdr:pic>
    <xdr:clientData/>
  </xdr:oneCellAnchor>
  <xdr:oneCellAnchor>
    <xdr:from>
      <xdr:col>6</xdr:col>
      <xdr:colOff>499999</xdr:colOff>
      <xdr:row>57</xdr:row>
      <xdr:rowOff>71497</xdr:rowOff>
    </xdr:from>
    <xdr:ext cx="358982" cy="347047"/>
    <xdr:pic>
      <xdr:nvPicPr>
        <xdr:cNvPr id="18" name="Picture 27"/>
        <xdr:cNvPicPr>
          <a:picLocks noChangeAspect="1" noChangeArrowheads="1"/>
        </xdr:cNvPicPr>
      </xdr:nvPicPr>
      <xdr:blipFill>
        <a:blip xmlns:r="http://schemas.openxmlformats.org/officeDocument/2006/relationships" r:embed="rId13" cstate="print"/>
        <a:srcRect/>
        <a:stretch>
          <a:fillRect/>
        </a:stretch>
      </xdr:blipFill>
      <xdr:spPr bwMode="auto">
        <a:xfrm>
          <a:off x="5254879" y="10495657"/>
          <a:ext cx="358982" cy="347047"/>
        </a:xfrm>
        <a:prstGeom prst="rect">
          <a:avLst/>
        </a:prstGeom>
        <a:noFill/>
      </xdr:spPr>
    </xdr:pic>
    <xdr:clientData/>
  </xdr:oneCellAnchor>
  <xdr:oneCellAnchor>
    <xdr:from>
      <xdr:col>6</xdr:col>
      <xdr:colOff>539707</xdr:colOff>
      <xdr:row>58</xdr:row>
      <xdr:rowOff>78612</xdr:rowOff>
    </xdr:from>
    <xdr:ext cx="310615" cy="342464"/>
    <xdr:pic>
      <xdr:nvPicPr>
        <xdr:cNvPr id="19" name="Picture 28"/>
        <xdr:cNvPicPr>
          <a:picLocks noChangeAspect="1" noChangeArrowheads="1"/>
        </xdr:cNvPicPr>
      </xdr:nvPicPr>
      <xdr:blipFill>
        <a:blip xmlns:r="http://schemas.openxmlformats.org/officeDocument/2006/relationships" r:embed="rId14" cstate="print"/>
        <a:srcRect/>
        <a:stretch>
          <a:fillRect/>
        </a:stretch>
      </xdr:blipFill>
      <xdr:spPr bwMode="auto">
        <a:xfrm>
          <a:off x="5294587" y="10685652"/>
          <a:ext cx="310615" cy="342464"/>
        </a:xfrm>
        <a:prstGeom prst="rect">
          <a:avLst/>
        </a:prstGeom>
        <a:noFill/>
      </xdr:spPr>
    </xdr:pic>
    <xdr:clientData/>
  </xdr:oneCellAnchor>
  <xdr:oneCellAnchor>
    <xdr:from>
      <xdr:col>6</xdr:col>
      <xdr:colOff>502227</xdr:colOff>
      <xdr:row>70</xdr:row>
      <xdr:rowOff>69272</xdr:rowOff>
    </xdr:from>
    <xdr:ext cx="356755" cy="329045"/>
    <xdr:pic>
      <xdr:nvPicPr>
        <xdr:cNvPr id="20" name="Picture 10"/>
        <xdr:cNvPicPr>
          <a:picLocks noChangeAspect="1" noChangeArrowheads="1"/>
        </xdr:cNvPicPr>
      </xdr:nvPicPr>
      <xdr:blipFill>
        <a:blip xmlns:r="http://schemas.openxmlformats.org/officeDocument/2006/relationships" r:embed="rId3" cstate="print"/>
        <a:srcRect/>
        <a:stretch>
          <a:fillRect/>
        </a:stretch>
      </xdr:blipFill>
      <xdr:spPr bwMode="auto">
        <a:xfrm>
          <a:off x="5257107" y="12870872"/>
          <a:ext cx="356755" cy="329045"/>
        </a:xfrm>
        <a:prstGeom prst="rect">
          <a:avLst/>
        </a:prstGeom>
        <a:noFill/>
        <a:ln w="1">
          <a:noFill/>
          <a:miter lim="800000"/>
          <a:headEnd/>
          <a:tailEnd type="none" w="med" len="med"/>
        </a:ln>
        <a:effectLst/>
      </xdr:spPr>
    </xdr:pic>
    <xdr:clientData/>
  </xdr:oneCellAnchor>
  <xdr:oneCellAnchor>
    <xdr:from>
      <xdr:col>6</xdr:col>
      <xdr:colOff>476246</xdr:colOff>
      <xdr:row>72</xdr:row>
      <xdr:rowOff>51954</xdr:rowOff>
    </xdr:from>
    <xdr:ext cx="400051" cy="372341"/>
    <xdr:pic>
      <xdr:nvPicPr>
        <xdr:cNvPr id="21" name="Picture 14"/>
        <xdr:cNvPicPr>
          <a:picLocks noChangeAspect="1" noChangeArrowheads="1"/>
        </xdr:cNvPicPr>
      </xdr:nvPicPr>
      <xdr:blipFill>
        <a:blip xmlns:r="http://schemas.openxmlformats.org/officeDocument/2006/relationships" r:embed="rId5" cstate="print"/>
        <a:srcRect/>
        <a:stretch>
          <a:fillRect/>
        </a:stretch>
      </xdr:blipFill>
      <xdr:spPr bwMode="auto">
        <a:xfrm>
          <a:off x="5231126" y="13219314"/>
          <a:ext cx="400051" cy="372341"/>
        </a:xfrm>
        <a:prstGeom prst="rect">
          <a:avLst/>
        </a:prstGeom>
        <a:noFill/>
        <a:ln w="1">
          <a:noFill/>
          <a:miter lim="800000"/>
          <a:headEnd/>
          <a:tailEnd type="none" w="med" len="med"/>
        </a:ln>
        <a:effectLst/>
      </xdr:spPr>
    </xdr:pic>
    <xdr:clientData/>
  </xdr:oneCellAnchor>
  <xdr:oneCellAnchor>
    <xdr:from>
      <xdr:col>6</xdr:col>
      <xdr:colOff>514596</xdr:colOff>
      <xdr:row>75</xdr:row>
      <xdr:rowOff>53688</xdr:rowOff>
    </xdr:from>
    <xdr:ext cx="337878" cy="344631"/>
    <xdr:pic>
      <xdr:nvPicPr>
        <xdr:cNvPr id="22" name="Picture 18"/>
        <xdr:cNvPicPr>
          <a:picLocks noChangeAspect="1" noChangeArrowheads="1"/>
        </xdr:cNvPicPr>
      </xdr:nvPicPr>
      <xdr:blipFill>
        <a:blip xmlns:r="http://schemas.openxmlformats.org/officeDocument/2006/relationships" r:embed="rId8" cstate="print"/>
        <a:srcRect/>
        <a:stretch>
          <a:fillRect/>
        </a:stretch>
      </xdr:blipFill>
      <xdr:spPr bwMode="auto">
        <a:xfrm>
          <a:off x="5269476" y="13769688"/>
          <a:ext cx="337878" cy="344631"/>
        </a:xfrm>
        <a:prstGeom prst="rect">
          <a:avLst/>
        </a:prstGeom>
        <a:noFill/>
      </xdr:spPr>
    </xdr:pic>
    <xdr:clientData/>
  </xdr:oneCellAnchor>
  <xdr:oneCellAnchor>
    <xdr:from>
      <xdr:col>6</xdr:col>
      <xdr:colOff>508593</xdr:colOff>
      <xdr:row>77</xdr:row>
      <xdr:rowOff>13420</xdr:rowOff>
    </xdr:from>
    <xdr:ext cx="367704" cy="415548"/>
    <xdr:pic>
      <xdr:nvPicPr>
        <xdr:cNvPr id="23" name="Picture 23"/>
        <xdr:cNvPicPr>
          <a:picLocks noChangeAspect="1" noChangeArrowheads="1"/>
        </xdr:cNvPicPr>
      </xdr:nvPicPr>
      <xdr:blipFill>
        <a:blip xmlns:r="http://schemas.openxmlformats.org/officeDocument/2006/relationships" r:embed="rId10" cstate="print"/>
        <a:srcRect/>
        <a:stretch>
          <a:fillRect/>
        </a:stretch>
      </xdr:blipFill>
      <xdr:spPr bwMode="auto">
        <a:xfrm>
          <a:off x="5263473" y="14095180"/>
          <a:ext cx="367704" cy="415548"/>
        </a:xfrm>
        <a:prstGeom prst="rect">
          <a:avLst/>
        </a:prstGeom>
        <a:noFill/>
      </xdr:spPr>
    </xdr:pic>
    <xdr:clientData/>
  </xdr:oneCellAnchor>
  <xdr:oneCellAnchor>
    <xdr:from>
      <xdr:col>6</xdr:col>
      <xdr:colOff>488678</xdr:colOff>
      <xdr:row>78</xdr:row>
      <xdr:rowOff>119929</xdr:rowOff>
    </xdr:from>
    <xdr:ext cx="439574" cy="304421"/>
    <xdr:pic>
      <xdr:nvPicPr>
        <xdr:cNvPr id="24"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5243558" y="14384569"/>
          <a:ext cx="439574" cy="304421"/>
        </a:xfrm>
        <a:prstGeom prst="rect">
          <a:avLst/>
        </a:prstGeom>
        <a:noFill/>
      </xdr:spPr>
    </xdr:pic>
    <xdr:clientData/>
  </xdr:oneCellAnchor>
  <xdr:oneCellAnchor>
    <xdr:from>
      <xdr:col>6</xdr:col>
      <xdr:colOff>435861</xdr:colOff>
      <xdr:row>79</xdr:row>
      <xdr:rowOff>129885</xdr:rowOff>
    </xdr:from>
    <xdr:ext cx="544346" cy="278985"/>
    <xdr:pic>
      <xdr:nvPicPr>
        <xdr:cNvPr id="25"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5190741" y="14577405"/>
          <a:ext cx="544346" cy="278985"/>
        </a:xfrm>
        <a:prstGeom prst="rect">
          <a:avLst/>
        </a:prstGeom>
        <a:noFill/>
      </xdr:spPr>
    </xdr:pic>
    <xdr:clientData/>
  </xdr:oneCellAnchor>
  <xdr:oneCellAnchor>
    <xdr:from>
      <xdr:col>6</xdr:col>
      <xdr:colOff>508101</xdr:colOff>
      <xdr:row>80</xdr:row>
      <xdr:rowOff>56716</xdr:rowOff>
    </xdr:from>
    <xdr:ext cx="385515" cy="374843"/>
    <xdr:pic>
      <xdr:nvPicPr>
        <xdr:cNvPr id="26" name="Picture 26"/>
        <xdr:cNvPicPr>
          <a:picLocks noChangeAspect="1" noChangeArrowheads="1"/>
        </xdr:cNvPicPr>
      </xdr:nvPicPr>
      <xdr:blipFill>
        <a:blip xmlns:r="http://schemas.openxmlformats.org/officeDocument/2006/relationships" r:embed="rId12" cstate="print"/>
        <a:srcRect/>
        <a:stretch>
          <a:fillRect/>
        </a:stretch>
      </xdr:blipFill>
      <xdr:spPr bwMode="auto">
        <a:xfrm>
          <a:off x="5262981" y="14687116"/>
          <a:ext cx="385515" cy="374843"/>
        </a:xfrm>
        <a:prstGeom prst="rect">
          <a:avLst/>
        </a:prstGeom>
        <a:noFill/>
      </xdr:spPr>
    </xdr:pic>
    <xdr:clientData/>
  </xdr:oneCellAnchor>
  <xdr:oneCellAnchor>
    <xdr:from>
      <xdr:col>6</xdr:col>
      <xdr:colOff>491339</xdr:colOff>
      <xdr:row>81</xdr:row>
      <xdr:rowOff>71497</xdr:rowOff>
    </xdr:from>
    <xdr:ext cx="358982" cy="347047"/>
    <xdr:pic>
      <xdr:nvPicPr>
        <xdr:cNvPr id="27" name="Picture 27"/>
        <xdr:cNvPicPr>
          <a:picLocks noChangeAspect="1" noChangeArrowheads="1"/>
        </xdr:cNvPicPr>
      </xdr:nvPicPr>
      <xdr:blipFill>
        <a:blip xmlns:r="http://schemas.openxmlformats.org/officeDocument/2006/relationships" r:embed="rId13" cstate="print"/>
        <a:srcRect/>
        <a:stretch>
          <a:fillRect/>
        </a:stretch>
      </xdr:blipFill>
      <xdr:spPr bwMode="auto">
        <a:xfrm>
          <a:off x="5246219" y="14884777"/>
          <a:ext cx="358982" cy="347047"/>
        </a:xfrm>
        <a:prstGeom prst="rect">
          <a:avLst/>
        </a:prstGeom>
        <a:noFill/>
      </xdr:spPr>
    </xdr:pic>
    <xdr:clientData/>
  </xdr:oneCellAnchor>
  <xdr:oneCellAnchor>
    <xdr:from>
      <xdr:col>6</xdr:col>
      <xdr:colOff>531047</xdr:colOff>
      <xdr:row>82</xdr:row>
      <xdr:rowOff>43976</xdr:rowOff>
    </xdr:from>
    <xdr:ext cx="310615" cy="342464"/>
    <xdr:pic>
      <xdr:nvPicPr>
        <xdr:cNvPr id="28" name="Picture 28"/>
        <xdr:cNvPicPr>
          <a:picLocks noChangeAspect="1" noChangeArrowheads="1"/>
        </xdr:cNvPicPr>
      </xdr:nvPicPr>
      <xdr:blipFill>
        <a:blip xmlns:r="http://schemas.openxmlformats.org/officeDocument/2006/relationships" r:embed="rId14" cstate="print"/>
        <a:srcRect/>
        <a:stretch>
          <a:fillRect/>
        </a:stretch>
      </xdr:blipFill>
      <xdr:spPr bwMode="auto">
        <a:xfrm>
          <a:off x="5285927" y="15040136"/>
          <a:ext cx="310615" cy="342464"/>
        </a:xfrm>
        <a:prstGeom prst="rect">
          <a:avLst/>
        </a:prstGeom>
        <a:noFill/>
      </xdr:spPr>
    </xdr:pic>
    <xdr:clientData/>
  </xdr:oneCellAnchor>
  <xdr:oneCellAnchor>
    <xdr:from>
      <xdr:col>6</xdr:col>
      <xdr:colOff>225136</xdr:colOff>
      <xdr:row>16</xdr:row>
      <xdr:rowOff>60613</xdr:rowOff>
    </xdr:from>
    <xdr:ext cx="329045" cy="329045"/>
    <xdr:pic>
      <xdr:nvPicPr>
        <xdr:cNvPr id="29" name="Picture 10"/>
        <xdr:cNvPicPr>
          <a:picLocks noChangeAspect="1" noChangeArrowheads="1"/>
        </xdr:cNvPicPr>
      </xdr:nvPicPr>
      <xdr:blipFill>
        <a:blip xmlns:r="http://schemas.openxmlformats.org/officeDocument/2006/relationships" r:embed="rId3" cstate="print"/>
        <a:srcRect/>
        <a:stretch>
          <a:fillRect/>
        </a:stretch>
      </xdr:blipFill>
      <xdr:spPr bwMode="auto">
        <a:xfrm>
          <a:off x="4980016" y="2986693"/>
          <a:ext cx="329045" cy="329045"/>
        </a:xfrm>
        <a:prstGeom prst="rect">
          <a:avLst/>
        </a:prstGeom>
        <a:noFill/>
        <a:ln w="1">
          <a:noFill/>
          <a:miter lim="800000"/>
          <a:headEnd/>
          <a:tailEnd type="none" w="med" len="med"/>
        </a:ln>
        <a:effectLst/>
      </xdr:spPr>
    </xdr:pic>
    <xdr:clientData/>
  </xdr:oneCellAnchor>
  <xdr:oneCellAnchor>
    <xdr:from>
      <xdr:col>6</xdr:col>
      <xdr:colOff>242454</xdr:colOff>
      <xdr:row>17</xdr:row>
      <xdr:rowOff>69273</xdr:rowOff>
    </xdr:from>
    <xdr:ext cx="328179" cy="337704"/>
    <xdr:pic>
      <xdr:nvPicPr>
        <xdr:cNvPr id="30"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4997334" y="3178233"/>
          <a:ext cx="328179" cy="337704"/>
        </a:xfrm>
        <a:prstGeom prst="rect">
          <a:avLst/>
        </a:prstGeom>
        <a:noFill/>
        <a:ln w="1">
          <a:noFill/>
          <a:miter lim="800000"/>
          <a:headEnd/>
          <a:tailEnd type="none" w="med" len="med"/>
        </a:ln>
        <a:effectLst/>
      </xdr:spPr>
    </xdr:pic>
    <xdr:clientData/>
  </xdr:oneCellAnchor>
  <xdr:oneCellAnchor>
    <xdr:from>
      <xdr:col>6</xdr:col>
      <xdr:colOff>242453</xdr:colOff>
      <xdr:row>18</xdr:row>
      <xdr:rowOff>51954</xdr:rowOff>
    </xdr:from>
    <xdr:ext cx="334241" cy="372341"/>
    <xdr:pic>
      <xdr:nvPicPr>
        <xdr:cNvPr id="31" name="Picture 14"/>
        <xdr:cNvPicPr>
          <a:picLocks noChangeAspect="1" noChangeArrowheads="1"/>
        </xdr:cNvPicPr>
      </xdr:nvPicPr>
      <xdr:blipFill>
        <a:blip xmlns:r="http://schemas.openxmlformats.org/officeDocument/2006/relationships" r:embed="rId5" cstate="print"/>
        <a:srcRect/>
        <a:stretch>
          <a:fillRect/>
        </a:stretch>
      </xdr:blipFill>
      <xdr:spPr bwMode="auto">
        <a:xfrm>
          <a:off x="4997333" y="3343794"/>
          <a:ext cx="334241" cy="372341"/>
        </a:xfrm>
        <a:prstGeom prst="rect">
          <a:avLst/>
        </a:prstGeom>
        <a:noFill/>
        <a:ln w="1">
          <a:noFill/>
          <a:miter lim="800000"/>
          <a:headEnd/>
          <a:tailEnd type="none" w="med" len="med"/>
        </a:ln>
        <a:effectLst/>
      </xdr:spPr>
    </xdr:pic>
    <xdr:clientData/>
  </xdr:oneCellAnchor>
  <xdr:oneCellAnchor>
    <xdr:from>
      <xdr:col>6</xdr:col>
      <xdr:colOff>225135</xdr:colOff>
      <xdr:row>19</xdr:row>
      <xdr:rowOff>48922</xdr:rowOff>
    </xdr:from>
    <xdr:ext cx="346798" cy="375373"/>
    <xdr:pic>
      <xdr:nvPicPr>
        <xdr:cNvPr id="32"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4980015" y="3523642"/>
          <a:ext cx="346798" cy="375373"/>
        </a:xfrm>
        <a:prstGeom prst="rect">
          <a:avLst/>
        </a:prstGeom>
        <a:noFill/>
      </xdr:spPr>
    </xdr:pic>
    <xdr:clientData/>
  </xdr:oneCellAnchor>
  <xdr:oneCellAnchor>
    <xdr:from>
      <xdr:col>6</xdr:col>
      <xdr:colOff>215240</xdr:colOff>
      <xdr:row>20</xdr:row>
      <xdr:rowOff>48923</xdr:rowOff>
    </xdr:from>
    <xdr:ext cx="355456" cy="384031"/>
    <xdr:pic>
      <xdr:nvPicPr>
        <xdr:cNvPr id="33"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4970120" y="3706523"/>
          <a:ext cx="355456" cy="384031"/>
        </a:xfrm>
        <a:prstGeom prst="rect">
          <a:avLst/>
        </a:prstGeom>
        <a:noFill/>
      </xdr:spPr>
    </xdr:pic>
    <xdr:clientData/>
  </xdr:oneCellAnchor>
  <xdr:oneCellAnchor>
    <xdr:from>
      <xdr:col>6</xdr:col>
      <xdr:colOff>263484</xdr:colOff>
      <xdr:row>21</xdr:row>
      <xdr:rowOff>71005</xdr:rowOff>
    </xdr:from>
    <xdr:ext cx="310168" cy="344631"/>
    <xdr:pic>
      <xdr:nvPicPr>
        <xdr:cNvPr id="34" name="Picture 18"/>
        <xdr:cNvPicPr>
          <a:picLocks noChangeAspect="1" noChangeArrowheads="1"/>
        </xdr:cNvPicPr>
      </xdr:nvPicPr>
      <xdr:blipFill>
        <a:blip xmlns:r="http://schemas.openxmlformats.org/officeDocument/2006/relationships" r:embed="rId8" cstate="print"/>
        <a:srcRect/>
        <a:stretch>
          <a:fillRect/>
        </a:stretch>
      </xdr:blipFill>
      <xdr:spPr bwMode="auto">
        <a:xfrm>
          <a:off x="5018364" y="3911485"/>
          <a:ext cx="310168" cy="344631"/>
        </a:xfrm>
        <a:prstGeom prst="rect">
          <a:avLst/>
        </a:prstGeom>
        <a:noFill/>
      </xdr:spPr>
    </xdr:pic>
    <xdr:clientData/>
  </xdr:oneCellAnchor>
  <xdr:oneCellAnchor>
    <xdr:from>
      <xdr:col>6</xdr:col>
      <xdr:colOff>244435</xdr:colOff>
      <xdr:row>22</xdr:row>
      <xdr:rowOff>69458</xdr:rowOff>
    </xdr:from>
    <xdr:ext cx="332324" cy="389474"/>
    <xdr:pic>
      <xdr:nvPicPr>
        <xdr:cNvPr id="35"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4999315" y="4092818"/>
          <a:ext cx="332324" cy="389474"/>
        </a:xfrm>
        <a:prstGeom prst="rect">
          <a:avLst/>
        </a:prstGeom>
        <a:noFill/>
      </xdr:spPr>
    </xdr:pic>
    <xdr:clientData/>
  </xdr:oneCellAnchor>
  <xdr:oneCellAnchor>
    <xdr:from>
      <xdr:col>6</xdr:col>
      <xdr:colOff>231505</xdr:colOff>
      <xdr:row>23</xdr:row>
      <xdr:rowOff>48057</xdr:rowOff>
    </xdr:from>
    <xdr:ext cx="339994" cy="415548"/>
    <xdr:pic>
      <xdr:nvPicPr>
        <xdr:cNvPr id="36" name="Picture 23"/>
        <xdr:cNvPicPr>
          <a:picLocks noChangeAspect="1" noChangeArrowheads="1"/>
        </xdr:cNvPicPr>
      </xdr:nvPicPr>
      <xdr:blipFill>
        <a:blip xmlns:r="http://schemas.openxmlformats.org/officeDocument/2006/relationships" r:embed="rId10" cstate="print"/>
        <a:srcRect/>
        <a:stretch>
          <a:fillRect/>
        </a:stretch>
      </xdr:blipFill>
      <xdr:spPr bwMode="auto">
        <a:xfrm>
          <a:off x="4986385" y="4254297"/>
          <a:ext cx="339994" cy="415548"/>
        </a:xfrm>
        <a:prstGeom prst="rect">
          <a:avLst/>
        </a:prstGeom>
        <a:noFill/>
      </xdr:spPr>
    </xdr:pic>
    <xdr:clientData/>
  </xdr:oneCellAnchor>
  <xdr:oneCellAnchor>
    <xdr:from>
      <xdr:col>6</xdr:col>
      <xdr:colOff>228908</xdr:colOff>
      <xdr:row>24</xdr:row>
      <xdr:rowOff>102610</xdr:rowOff>
    </xdr:from>
    <xdr:ext cx="345189" cy="304421"/>
    <xdr:pic>
      <xdr:nvPicPr>
        <xdr:cNvPr id="37"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4983788" y="4491730"/>
          <a:ext cx="345189" cy="304421"/>
        </a:xfrm>
        <a:prstGeom prst="rect">
          <a:avLst/>
        </a:prstGeom>
        <a:noFill/>
      </xdr:spPr>
    </xdr:pic>
    <xdr:clientData/>
  </xdr:oneCellAnchor>
  <xdr:oneCellAnchor>
    <xdr:from>
      <xdr:col>6</xdr:col>
      <xdr:colOff>150113</xdr:colOff>
      <xdr:row>25</xdr:row>
      <xdr:rowOff>112567</xdr:rowOff>
    </xdr:from>
    <xdr:ext cx="421386" cy="278985"/>
    <xdr:pic>
      <xdr:nvPicPr>
        <xdr:cNvPr id="38"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4904993" y="4684567"/>
          <a:ext cx="421386" cy="278985"/>
        </a:xfrm>
        <a:prstGeom prst="rect">
          <a:avLst/>
        </a:prstGeom>
        <a:noFill/>
      </xdr:spPr>
    </xdr:pic>
    <xdr:clientData/>
  </xdr:oneCellAnchor>
  <xdr:oneCellAnchor>
    <xdr:from>
      <xdr:col>6</xdr:col>
      <xdr:colOff>205035</xdr:colOff>
      <xdr:row>26</xdr:row>
      <xdr:rowOff>65375</xdr:rowOff>
    </xdr:from>
    <xdr:ext cx="357805" cy="374843"/>
    <xdr:pic>
      <xdr:nvPicPr>
        <xdr:cNvPr id="39" name="Picture 26"/>
        <xdr:cNvPicPr>
          <a:picLocks noChangeAspect="1" noChangeArrowheads="1"/>
        </xdr:cNvPicPr>
      </xdr:nvPicPr>
      <xdr:blipFill>
        <a:blip xmlns:r="http://schemas.openxmlformats.org/officeDocument/2006/relationships" r:embed="rId12" cstate="print"/>
        <a:srcRect/>
        <a:stretch>
          <a:fillRect/>
        </a:stretch>
      </xdr:blipFill>
      <xdr:spPr bwMode="auto">
        <a:xfrm>
          <a:off x="4959915" y="4820255"/>
          <a:ext cx="357805" cy="374843"/>
        </a:xfrm>
        <a:prstGeom prst="rect">
          <a:avLst/>
        </a:prstGeom>
        <a:noFill/>
      </xdr:spPr>
    </xdr:pic>
    <xdr:clientData/>
  </xdr:oneCellAnchor>
  <xdr:oneCellAnchor>
    <xdr:from>
      <xdr:col>6</xdr:col>
      <xdr:colOff>214250</xdr:colOff>
      <xdr:row>27</xdr:row>
      <xdr:rowOff>80156</xdr:rowOff>
    </xdr:from>
    <xdr:ext cx="331272" cy="347047"/>
    <xdr:pic>
      <xdr:nvPicPr>
        <xdr:cNvPr id="40" name="Picture 27"/>
        <xdr:cNvPicPr>
          <a:picLocks noChangeAspect="1" noChangeArrowheads="1"/>
        </xdr:cNvPicPr>
      </xdr:nvPicPr>
      <xdr:blipFill>
        <a:blip xmlns:r="http://schemas.openxmlformats.org/officeDocument/2006/relationships" r:embed="rId13" cstate="print"/>
        <a:srcRect/>
        <a:stretch>
          <a:fillRect/>
        </a:stretch>
      </xdr:blipFill>
      <xdr:spPr bwMode="auto">
        <a:xfrm>
          <a:off x="4969130" y="5017916"/>
          <a:ext cx="331272" cy="347047"/>
        </a:xfrm>
        <a:prstGeom prst="rect">
          <a:avLst/>
        </a:prstGeom>
        <a:noFill/>
      </xdr:spPr>
    </xdr:pic>
    <xdr:clientData/>
  </xdr:oneCellAnchor>
  <xdr:oneCellAnchor>
    <xdr:from>
      <xdr:col>6</xdr:col>
      <xdr:colOff>253958</xdr:colOff>
      <xdr:row>28</xdr:row>
      <xdr:rowOff>87271</xdr:rowOff>
    </xdr:from>
    <xdr:ext cx="282905" cy="342464"/>
    <xdr:pic>
      <xdr:nvPicPr>
        <xdr:cNvPr id="41" name="Picture 28"/>
        <xdr:cNvPicPr>
          <a:picLocks noChangeAspect="1" noChangeArrowheads="1"/>
        </xdr:cNvPicPr>
      </xdr:nvPicPr>
      <xdr:blipFill>
        <a:blip xmlns:r="http://schemas.openxmlformats.org/officeDocument/2006/relationships" r:embed="rId14" cstate="print"/>
        <a:srcRect/>
        <a:stretch>
          <a:fillRect/>
        </a:stretch>
      </xdr:blipFill>
      <xdr:spPr bwMode="auto">
        <a:xfrm>
          <a:off x="5008838" y="5207911"/>
          <a:ext cx="282905" cy="342464"/>
        </a:xfrm>
        <a:prstGeom prst="rect">
          <a:avLst/>
        </a:prstGeom>
        <a:noFill/>
      </xdr:spPr>
    </xdr:pic>
    <xdr:clientData/>
  </xdr:oneCellAnchor>
  <xdr:oneCellAnchor>
    <xdr:from>
      <xdr:col>6</xdr:col>
      <xdr:colOff>546759</xdr:colOff>
      <xdr:row>71</xdr:row>
      <xdr:rowOff>51954</xdr:rowOff>
    </xdr:from>
    <xdr:ext cx="365414" cy="337704"/>
    <xdr:pic>
      <xdr:nvPicPr>
        <xdr:cNvPr id="42"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5301639" y="13036434"/>
          <a:ext cx="365414" cy="337704"/>
        </a:xfrm>
        <a:prstGeom prst="rect">
          <a:avLst/>
        </a:prstGeom>
        <a:noFill/>
        <a:ln w="1">
          <a:noFill/>
          <a:miter lim="800000"/>
          <a:headEnd/>
          <a:tailEnd type="none" w="med" len="med"/>
        </a:ln>
        <a:effectLst/>
      </xdr:spPr>
    </xdr:pic>
    <xdr:clientData/>
  </xdr:oneCellAnchor>
  <xdr:oneCellAnchor>
    <xdr:from>
      <xdr:col>6</xdr:col>
      <xdr:colOff>529440</xdr:colOff>
      <xdr:row>73</xdr:row>
      <xdr:rowOff>48921</xdr:rowOff>
    </xdr:from>
    <xdr:ext cx="403083" cy="375373"/>
    <xdr:pic>
      <xdr:nvPicPr>
        <xdr:cNvPr id="43"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5284320" y="13399161"/>
          <a:ext cx="403083" cy="375373"/>
        </a:xfrm>
        <a:prstGeom prst="rect">
          <a:avLst/>
        </a:prstGeom>
        <a:noFill/>
      </xdr:spPr>
    </xdr:pic>
    <xdr:clientData/>
  </xdr:oneCellAnchor>
  <xdr:oneCellAnchor>
    <xdr:from>
      <xdr:col>6</xdr:col>
      <xdr:colOff>519545</xdr:colOff>
      <xdr:row>74</xdr:row>
      <xdr:rowOff>74900</xdr:rowOff>
    </xdr:from>
    <xdr:ext cx="411741" cy="384031"/>
    <xdr:pic>
      <xdr:nvPicPr>
        <xdr:cNvPr id="44"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5274425" y="13608020"/>
          <a:ext cx="411741" cy="384031"/>
        </a:xfrm>
        <a:prstGeom prst="rect">
          <a:avLst/>
        </a:prstGeom>
        <a:noFill/>
      </xdr:spPr>
    </xdr:pic>
    <xdr:clientData/>
  </xdr:oneCellAnchor>
  <xdr:oneCellAnchor>
    <xdr:from>
      <xdr:col>6</xdr:col>
      <xdr:colOff>528205</xdr:colOff>
      <xdr:row>76</xdr:row>
      <xdr:rowOff>34637</xdr:rowOff>
    </xdr:from>
    <xdr:ext cx="417184" cy="389474"/>
    <xdr:pic>
      <xdr:nvPicPr>
        <xdr:cNvPr id="45"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5283085" y="13933517"/>
          <a:ext cx="417184" cy="389474"/>
        </a:xfrm>
        <a:prstGeom prst="rect">
          <a:avLst/>
        </a:prstGeom>
        <a:noFill/>
      </xdr:spPr>
    </xdr:pic>
    <xdr:clientData/>
  </xdr:oneCellAnchor>
</xdr:wsDr>
</file>

<file path=xl/drawings/drawing6.xml><?xml version="1.0" encoding="utf-8"?>
<xdr:wsDr xmlns:xdr="http://schemas.openxmlformats.org/drawingml/2006/spreadsheetDrawing" xmlns:a="http://schemas.openxmlformats.org/drawingml/2006/main">
  <xdr:oneCellAnchor>
    <xdr:from>
      <xdr:col>11</xdr:col>
      <xdr:colOff>71438</xdr:colOff>
      <xdr:row>13</xdr:row>
      <xdr:rowOff>0</xdr:rowOff>
    </xdr:from>
    <xdr:ext cx="238125" cy="0"/>
    <xdr:pic>
      <xdr:nvPicPr>
        <xdr:cNvPr id="2"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8788718" y="2377440"/>
          <a:ext cx="238125" cy="0"/>
        </a:xfrm>
        <a:prstGeom prst="rect">
          <a:avLst/>
        </a:prstGeom>
        <a:noFill/>
      </xdr:spPr>
    </xdr:pic>
    <xdr:clientData/>
  </xdr:oneCellAnchor>
  <xdr:oneCellAnchor>
    <xdr:from>
      <xdr:col>11</xdr:col>
      <xdr:colOff>71438</xdr:colOff>
      <xdr:row>96</xdr:row>
      <xdr:rowOff>0</xdr:rowOff>
    </xdr:from>
    <xdr:ext cx="238125" cy="0"/>
    <xdr:pic>
      <xdr:nvPicPr>
        <xdr:cNvPr id="3"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8788718" y="17556480"/>
          <a:ext cx="238125" cy="0"/>
        </a:xfrm>
        <a:prstGeom prst="rect">
          <a:avLst/>
        </a:prstGeom>
        <a:noFill/>
      </xdr:spPr>
    </xdr:pic>
    <xdr:clientData/>
  </xdr:oneCellAnchor>
  <xdr:oneCellAnchor>
    <xdr:from>
      <xdr:col>12</xdr:col>
      <xdr:colOff>71438</xdr:colOff>
      <xdr:row>120</xdr:row>
      <xdr:rowOff>0</xdr:rowOff>
    </xdr:from>
    <xdr:ext cx="238125" cy="0"/>
    <xdr:pic>
      <xdr:nvPicPr>
        <xdr:cNvPr id="4"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9581198" y="21945600"/>
          <a:ext cx="238125" cy="0"/>
        </a:xfrm>
        <a:prstGeom prst="rect">
          <a:avLst/>
        </a:prstGeom>
        <a:noFill/>
      </xdr:spPr>
    </xdr:pic>
    <xdr:clientData/>
  </xdr:oneCellAnchor>
  <xdr:oneCellAnchor>
    <xdr:from>
      <xdr:col>11</xdr:col>
      <xdr:colOff>71438</xdr:colOff>
      <xdr:row>93</xdr:row>
      <xdr:rowOff>0</xdr:rowOff>
    </xdr:from>
    <xdr:ext cx="238125" cy="0"/>
    <xdr:pic>
      <xdr:nvPicPr>
        <xdr:cNvPr id="5"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8788718" y="17007840"/>
          <a:ext cx="238125" cy="0"/>
        </a:xfrm>
        <a:prstGeom prst="rect">
          <a:avLst/>
        </a:prstGeom>
        <a:noFill/>
      </xdr:spPr>
    </xdr:pic>
    <xdr:clientData/>
  </xdr:oneCellAnchor>
  <xdr:oneCellAnchor>
    <xdr:from>
      <xdr:col>0</xdr:col>
      <xdr:colOff>103909</xdr:colOff>
      <xdr:row>0</xdr:row>
      <xdr:rowOff>103909</xdr:rowOff>
    </xdr:from>
    <xdr:ext cx="1002723" cy="1040574"/>
    <xdr:pic>
      <xdr:nvPicPr>
        <xdr:cNvPr id="6" name="116 Imagen" descr="LOGO.png"/>
        <xdr:cNvPicPr>
          <a:picLocks noChangeAspect="1"/>
        </xdr:cNvPicPr>
      </xdr:nvPicPr>
      <xdr:blipFill>
        <a:blip xmlns:r="http://schemas.openxmlformats.org/officeDocument/2006/relationships" r:embed="rId2" cstate="print"/>
        <a:srcRect r="52839"/>
        <a:stretch>
          <a:fillRect/>
        </a:stretch>
      </xdr:blipFill>
      <xdr:spPr>
        <a:xfrm>
          <a:off x="103909" y="103909"/>
          <a:ext cx="1002723" cy="1040574"/>
        </a:xfrm>
        <a:prstGeom prst="rect">
          <a:avLst/>
        </a:prstGeom>
      </xdr:spPr>
    </xdr:pic>
    <xdr:clientData/>
  </xdr:oneCellAnchor>
  <xdr:oneCellAnchor>
    <xdr:from>
      <xdr:col>4</xdr:col>
      <xdr:colOff>155864</xdr:colOff>
      <xdr:row>17</xdr:row>
      <xdr:rowOff>60613</xdr:rowOff>
    </xdr:from>
    <xdr:ext cx="329045" cy="329045"/>
    <xdr:pic>
      <xdr:nvPicPr>
        <xdr:cNvPr id="7" name="Picture 10"/>
        <xdr:cNvPicPr>
          <a:picLocks noChangeAspect="1" noChangeArrowheads="1"/>
        </xdr:cNvPicPr>
      </xdr:nvPicPr>
      <xdr:blipFill>
        <a:blip xmlns:r="http://schemas.openxmlformats.org/officeDocument/2006/relationships" r:embed="rId3" cstate="print"/>
        <a:srcRect/>
        <a:stretch>
          <a:fillRect/>
        </a:stretch>
      </xdr:blipFill>
      <xdr:spPr bwMode="auto">
        <a:xfrm>
          <a:off x="3325784" y="3169573"/>
          <a:ext cx="329045" cy="329045"/>
        </a:xfrm>
        <a:prstGeom prst="rect">
          <a:avLst/>
        </a:prstGeom>
        <a:noFill/>
        <a:ln w="1">
          <a:noFill/>
          <a:miter lim="800000"/>
          <a:headEnd/>
          <a:tailEnd type="none" w="med" len="med"/>
        </a:ln>
        <a:effectLst/>
      </xdr:spPr>
    </xdr:pic>
    <xdr:clientData/>
  </xdr:oneCellAnchor>
  <xdr:oneCellAnchor>
    <xdr:from>
      <xdr:col>4</xdr:col>
      <xdr:colOff>173182</xdr:colOff>
      <xdr:row>18</xdr:row>
      <xdr:rowOff>69273</xdr:rowOff>
    </xdr:from>
    <xdr:ext cx="337704" cy="337704"/>
    <xdr:pic>
      <xdr:nvPicPr>
        <xdr:cNvPr id="8"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3343102" y="3361113"/>
          <a:ext cx="337704" cy="337704"/>
        </a:xfrm>
        <a:prstGeom prst="rect">
          <a:avLst/>
        </a:prstGeom>
        <a:noFill/>
        <a:ln w="1">
          <a:noFill/>
          <a:miter lim="800000"/>
          <a:headEnd/>
          <a:tailEnd type="none" w="med" len="med"/>
        </a:ln>
        <a:effectLst/>
      </xdr:spPr>
    </xdr:pic>
    <xdr:clientData/>
  </xdr:oneCellAnchor>
  <xdr:oneCellAnchor>
    <xdr:from>
      <xdr:col>4</xdr:col>
      <xdr:colOff>173181</xdr:colOff>
      <xdr:row>19</xdr:row>
      <xdr:rowOff>51954</xdr:rowOff>
    </xdr:from>
    <xdr:ext cx="372341" cy="372341"/>
    <xdr:pic>
      <xdr:nvPicPr>
        <xdr:cNvPr id="9" name="Picture 14"/>
        <xdr:cNvPicPr>
          <a:picLocks noChangeAspect="1" noChangeArrowheads="1"/>
        </xdr:cNvPicPr>
      </xdr:nvPicPr>
      <xdr:blipFill>
        <a:blip xmlns:r="http://schemas.openxmlformats.org/officeDocument/2006/relationships" r:embed="rId5" cstate="print"/>
        <a:srcRect/>
        <a:stretch>
          <a:fillRect/>
        </a:stretch>
      </xdr:blipFill>
      <xdr:spPr bwMode="auto">
        <a:xfrm>
          <a:off x="3343101" y="3526674"/>
          <a:ext cx="372341" cy="372341"/>
        </a:xfrm>
        <a:prstGeom prst="rect">
          <a:avLst/>
        </a:prstGeom>
        <a:noFill/>
        <a:ln w="1">
          <a:noFill/>
          <a:miter lim="800000"/>
          <a:headEnd/>
          <a:tailEnd type="none" w="med" len="med"/>
        </a:ln>
        <a:effectLst/>
      </xdr:spPr>
    </xdr:pic>
    <xdr:clientData/>
  </xdr:oneCellAnchor>
  <xdr:oneCellAnchor>
    <xdr:from>
      <xdr:col>4</xdr:col>
      <xdr:colOff>155863</xdr:colOff>
      <xdr:row>20</xdr:row>
      <xdr:rowOff>48922</xdr:rowOff>
    </xdr:from>
    <xdr:ext cx="375373" cy="375373"/>
    <xdr:pic>
      <xdr:nvPicPr>
        <xdr:cNvPr id="10"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3325783" y="3706522"/>
          <a:ext cx="375373" cy="375373"/>
        </a:xfrm>
        <a:prstGeom prst="rect">
          <a:avLst/>
        </a:prstGeom>
        <a:noFill/>
      </xdr:spPr>
    </xdr:pic>
    <xdr:clientData/>
  </xdr:oneCellAnchor>
  <xdr:oneCellAnchor>
    <xdr:from>
      <xdr:col>4</xdr:col>
      <xdr:colOff>145968</xdr:colOff>
      <xdr:row>21</xdr:row>
      <xdr:rowOff>48923</xdr:rowOff>
    </xdr:from>
    <xdr:ext cx="384031" cy="384031"/>
    <xdr:pic>
      <xdr:nvPicPr>
        <xdr:cNvPr id="11"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3315888" y="3889403"/>
          <a:ext cx="384031" cy="384031"/>
        </a:xfrm>
        <a:prstGeom prst="rect">
          <a:avLst/>
        </a:prstGeom>
        <a:noFill/>
      </xdr:spPr>
    </xdr:pic>
    <xdr:clientData/>
  </xdr:oneCellAnchor>
  <xdr:oneCellAnchor>
    <xdr:from>
      <xdr:col>4</xdr:col>
      <xdr:colOff>194212</xdr:colOff>
      <xdr:row>22</xdr:row>
      <xdr:rowOff>71005</xdr:rowOff>
    </xdr:from>
    <xdr:ext cx="310168" cy="344631"/>
    <xdr:pic>
      <xdr:nvPicPr>
        <xdr:cNvPr id="12" name="Picture 18"/>
        <xdr:cNvPicPr>
          <a:picLocks noChangeAspect="1" noChangeArrowheads="1"/>
        </xdr:cNvPicPr>
      </xdr:nvPicPr>
      <xdr:blipFill>
        <a:blip xmlns:r="http://schemas.openxmlformats.org/officeDocument/2006/relationships" r:embed="rId8" cstate="print"/>
        <a:srcRect/>
        <a:stretch>
          <a:fillRect/>
        </a:stretch>
      </xdr:blipFill>
      <xdr:spPr bwMode="auto">
        <a:xfrm>
          <a:off x="3364132" y="4094365"/>
          <a:ext cx="310168" cy="344631"/>
        </a:xfrm>
        <a:prstGeom prst="rect">
          <a:avLst/>
        </a:prstGeom>
        <a:noFill/>
      </xdr:spPr>
    </xdr:pic>
    <xdr:clientData/>
  </xdr:oneCellAnchor>
  <xdr:oneCellAnchor>
    <xdr:from>
      <xdr:col>4</xdr:col>
      <xdr:colOff>175163</xdr:colOff>
      <xdr:row>23</xdr:row>
      <xdr:rowOff>69458</xdr:rowOff>
    </xdr:from>
    <xdr:ext cx="389474" cy="389474"/>
    <xdr:pic>
      <xdr:nvPicPr>
        <xdr:cNvPr id="13"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3345083" y="4275698"/>
          <a:ext cx="389474" cy="389474"/>
        </a:xfrm>
        <a:prstGeom prst="rect">
          <a:avLst/>
        </a:prstGeom>
        <a:noFill/>
      </xdr:spPr>
    </xdr:pic>
    <xdr:clientData/>
  </xdr:oneCellAnchor>
  <xdr:oneCellAnchor>
    <xdr:from>
      <xdr:col>4</xdr:col>
      <xdr:colOff>162233</xdr:colOff>
      <xdr:row>24</xdr:row>
      <xdr:rowOff>48057</xdr:rowOff>
    </xdr:from>
    <xdr:ext cx="339994" cy="415548"/>
    <xdr:pic>
      <xdr:nvPicPr>
        <xdr:cNvPr id="14" name="Picture 23"/>
        <xdr:cNvPicPr>
          <a:picLocks noChangeAspect="1" noChangeArrowheads="1"/>
        </xdr:cNvPicPr>
      </xdr:nvPicPr>
      <xdr:blipFill>
        <a:blip xmlns:r="http://schemas.openxmlformats.org/officeDocument/2006/relationships" r:embed="rId10" cstate="print"/>
        <a:srcRect/>
        <a:stretch>
          <a:fillRect/>
        </a:stretch>
      </xdr:blipFill>
      <xdr:spPr bwMode="auto">
        <a:xfrm>
          <a:off x="3332153" y="4437177"/>
          <a:ext cx="339994" cy="415548"/>
        </a:xfrm>
        <a:prstGeom prst="rect">
          <a:avLst/>
        </a:prstGeom>
        <a:noFill/>
      </xdr:spPr>
    </xdr:pic>
    <xdr:clientData/>
  </xdr:oneCellAnchor>
  <xdr:oneCellAnchor>
    <xdr:from>
      <xdr:col>4</xdr:col>
      <xdr:colOff>159636</xdr:colOff>
      <xdr:row>25</xdr:row>
      <xdr:rowOff>102610</xdr:rowOff>
    </xdr:from>
    <xdr:ext cx="411864" cy="304421"/>
    <xdr:pic>
      <xdr:nvPicPr>
        <xdr:cNvPr id="15"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3329556" y="4674610"/>
          <a:ext cx="411864" cy="304421"/>
        </a:xfrm>
        <a:prstGeom prst="rect">
          <a:avLst/>
        </a:prstGeom>
        <a:noFill/>
      </xdr:spPr>
    </xdr:pic>
    <xdr:clientData/>
  </xdr:oneCellAnchor>
  <xdr:oneCellAnchor>
    <xdr:from>
      <xdr:col>4</xdr:col>
      <xdr:colOff>80841</xdr:colOff>
      <xdr:row>26</xdr:row>
      <xdr:rowOff>112567</xdr:rowOff>
    </xdr:from>
    <xdr:ext cx="516636" cy="278985"/>
    <xdr:pic>
      <xdr:nvPicPr>
        <xdr:cNvPr id="16"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3250761" y="4867447"/>
          <a:ext cx="516636" cy="278985"/>
        </a:xfrm>
        <a:prstGeom prst="rect">
          <a:avLst/>
        </a:prstGeom>
        <a:noFill/>
      </xdr:spPr>
    </xdr:pic>
    <xdr:clientData/>
  </xdr:oneCellAnchor>
  <xdr:oneCellAnchor>
    <xdr:from>
      <xdr:col>4</xdr:col>
      <xdr:colOff>135763</xdr:colOff>
      <xdr:row>27</xdr:row>
      <xdr:rowOff>65375</xdr:rowOff>
    </xdr:from>
    <xdr:ext cx="357805" cy="374843"/>
    <xdr:pic>
      <xdr:nvPicPr>
        <xdr:cNvPr id="17" name="Picture 26"/>
        <xdr:cNvPicPr>
          <a:picLocks noChangeAspect="1" noChangeArrowheads="1"/>
        </xdr:cNvPicPr>
      </xdr:nvPicPr>
      <xdr:blipFill>
        <a:blip xmlns:r="http://schemas.openxmlformats.org/officeDocument/2006/relationships" r:embed="rId12" cstate="print"/>
        <a:srcRect/>
        <a:stretch>
          <a:fillRect/>
        </a:stretch>
      </xdr:blipFill>
      <xdr:spPr bwMode="auto">
        <a:xfrm>
          <a:off x="3305683" y="5003135"/>
          <a:ext cx="357805" cy="374843"/>
        </a:xfrm>
        <a:prstGeom prst="rect">
          <a:avLst/>
        </a:prstGeom>
        <a:noFill/>
      </xdr:spPr>
    </xdr:pic>
    <xdr:clientData/>
  </xdr:oneCellAnchor>
  <xdr:oneCellAnchor>
    <xdr:from>
      <xdr:col>4</xdr:col>
      <xdr:colOff>144978</xdr:colOff>
      <xdr:row>28</xdr:row>
      <xdr:rowOff>80156</xdr:rowOff>
    </xdr:from>
    <xdr:ext cx="331272" cy="347047"/>
    <xdr:pic>
      <xdr:nvPicPr>
        <xdr:cNvPr id="18" name="Picture 27"/>
        <xdr:cNvPicPr>
          <a:picLocks noChangeAspect="1" noChangeArrowheads="1"/>
        </xdr:cNvPicPr>
      </xdr:nvPicPr>
      <xdr:blipFill>
        <a:blip xmlns:r="http://schemas.openxmlformats.org/officeDocument/2006/relationships" r:embed="rId13" cstate="print"/>
        <a:srcRect/>
        <a:stretch>
          <a:fillRect/>
        </a:stretch>
      </xdr:blipFill>
      <xdr:spPr bwMode="auto">
        <a:xfrm>
          <a:off x="3314898" y="5200796"/>
          <a:ext cx="331272" cy="347047"/>
        </a:xfrm>
        <a:prstGeom prst="rect">
          <a:avLst/>
        </a:prstGeom>
        <a:noFill/>
      </xdr:spPr>
    </xdr:pic>
    <xdr:clientData/>
  </xdr:oneCellAnchor>
  <xdr:oneCellAnchor>
    <xdr:from>
      <xdr:col>4</xdr:col>
      <xdr:colOff>184686</xdr:colOff>
      <xdr:row>29</xdr:row>
      <xdr:rowOff>87271</xdr:rowOff>
    </xdr:from>
    <xdr:ext cx="282905" cy="342464"/>
    <xdr:pic>
      <xdr:nvPicPr>
        <xdr:cNvPr id="19" name="Picture 28"/>
        <xdr:cNvPicPr>
          <a:picLocks noChangeAspect="1" noChangeArrowheads="1"/>
        </xdr:cNvPicPr>
      </xdr:nvPicPr>
      <xdr:blipFill>
        <a:blip xmlns:r="http://schemas.openxmlformats.org/officeDocument/2006/relationships" r:embed="rId14" cstate="print"/>
        <a:srcRect/>
        <a:stretch>
          <a:fillRect/>
        </a:stretch>
      </xdr:blipFill>
      <xdr:spPr bwMode="auto">
        <a:xfrm>
          <a:off x="3354606" y="5390791"/>
          <a:ext cx="282905" cy="342464"/>
        </a:xfrm>
        <a:prstGeom prst="rect">
          <a:avLst/>
        </a:prstGeom>
        <a:noFill/>
      </xdr:spPr>
    </xdr:pic>
    <xdr:clientData/>
  </xdr:oneCellAnchor>
  <xdr:oneCellAnchor>
    <xdr:from>
      <xdr:col>4</xdr:col>
      <xdr:colOff>122094</xdr:colOff>
      <xdr:row>30</xdr:row>
      <xdr:rowOff>44162</xdr:rowOff>
    </xdr:from>
    <xdr:ext cx="176211" cy="176211"/>
    <xdr:pic>
      <xdr:nvPicPr>
        <xdr:cNvPr id="20"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3292014" y="5530562"/>
          <a:ext cx="176211" cy="176211"/>
        </a:xfrm>
        <a:prstGeom prst="rect">
          <a:avLst/>
        </a:prstGeom>
        <a:noFill/>
        <a:ln w="1">
          <a:noFill/>
          <a:miter lim="800000"/>
          <a:headEnd/>
          <a:tailEnd type="none" w="med" len="med"/>
        </a:ln>
        <a:effectLst/>
      </xdr:spPr>
    </xdr:pic>
    <xdr:clientData/>
  </xdr:oneCellAnchor>
  <xdr:oneCellAnchor>
    <xdr:from>
      <xdr:col>4</xdr:col>
      <xdr:colOff>329912</xdr:colOff>
      <xdr:row>30</xdr:row>
      <xdr:rowOff>34637</xdr:rowOff>
    </xdr:from>
    <xdr:ext cx="190500" cy="190500"/>
    <xdr:pic>
      <xdr:nvPicPr>
        <xdr:cNvPr id="21"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3499832" y="5521037"/>
          <a:ext cx="190500" cy="190500"/>
        </a:xfrm>
        <a:prstGeom prst="rect">
          <a:avLst/>
        </a:prstGeom>
        <a:noFill/>
      </xdr:spPr>
    </xdr:pic>
    <xdr:clientData/>
  </xdr:oneCellAnchor>
  <xdr:oneCellAnchor>
    <xdr:from>
      <xdr:col>4</xdr:col>
      <xdr:colOff>329912</xdr:colOff>
      <xdr:row>30</xdr:row>
      <xdr:rowOff>260639</xdr:rowOff>
    </xdr:from>
    <xdr:ext cx="190500" cy="190500"/>
    <xdr:pic>
      <xdr:nvPicPr>
        <xdr:cNvPr id="22"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3499832" y="5670839"/>
          <a:ext cx="190500" cy="190500"/>
        </a:xfrm>
        <a:prstGeom prst="rect">
          <a:avLst/>
        </a:prstGeom>
        <a:noFill/>
      </xdr:spPr>
    </xdr:pic>
    <xdr:clientData/>
  </xdr:oneCellAnchor>
  <xdr:oneCellAnchor>
    <xdr:from>
      <xdr:col>4</xdr:col>
      <xdr:colOff>112569</xdr:colOff>
      <xdr:row>30</xdr:row>
      <xdr:rowOff>270164</xdr:rowOff>
    </xdr:from>
    <xdr:ext cx="190500" cy="187037"/>
    <xdr:pic>
      <xdr:nvPicPr>
        <xdr:cNvPr id="23"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3282489" y="5672744"/>
          <a:ext cx="190500" cy="187037"/>
        </a:xfrm>
        <a:prstGeom prst="rect">
          <a:avLst/>
        </a:prstGeom>
        <a:noFill/>
      </xdr:spPr>
    </xdr:pic>
    <xdr:clientData/>
  </xdr:oneCellAnchor>
  <xdr:oneCellAnchor>
    <xdr:from>
      <xdr:col>4</xdr:col>
      <xdr:colOff>112567</xdr:colOff>
      <xdr:row>31</xdr:row>
      <xdr:rowOff>61479</xdr:rowOff>
    </xdr:from>
    <xdr:ext cx="176211" cy="176211"/>
    <xdr:pic>
      <xdr:nvPicPr>
        <xdr:cNvPr id="24"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3282487" y="5730759"/>
          <a:ext cx="176211" cy="176211"/>
        </a:xfrm>
        <a:prstGeom prst="rect">
          <a:avLst/>
        </a:prstGeom>
        <a:noFill/>
        <a:ln w="1">
          <a:noFill/>
          <a:miter lim="800000"/>
          <a:headEnd/>
          <a:tailEnd type="none" w="med" len="med"/>
        </a:ln>
        <a:effectLst/>
      </xdr:spPr>
    </xdr:pic>
    <xdr:clientData/>
  </xdr:oneCellAnchor>
  <xdr:oneCellAnchor>
    <xdr:from>
      <xdr:col>4</xdr:col>
      <xdr:colOff>360464</xdr:colOff>
      <xdr:row>31</xdr:row>
      <xdr:rowOff>60613</xdr:rowOff>
    </xdr:from>
    <xdr:ext cx="190500" cy="190500"/>
    <xdr:pic>
      <xdr:nvPicPr>
        <xdr:cNvPr id="25"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3530384" y="5729893"/>
          <a:ext cx="190500" cy="190500"/>
        </a:xfrm>
        <a:prstGeom prst="rect">
          <a:avLst/>
        </a:prstGeom>
        <a:noFill/>
      </xdr:spPr>
    </xdr:pic>
    <xdr:clientData/>
  </xdr:oneCellAnchor>
  <xdr:oneCellAnchor>
    <xdr:from>
      <xdr:col>4</xdr:col>
      <xdr:colOff>220559</xdr:colOff>
      <xdr:row>31</xdr:row>
      <xdr:rowOff>276595</xdr:rowOff>
    </xdr:from>
    <xdr:ext cx="190500" cy="190500"/>
    <xdr:pic>
      <xdr:nvPicPr>
        <xdr:cNvPr id="26"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3390479" y="5854435"/>
          <a:ext cx="190500" cy="190500"/>
        </a:xfrm>
        <a:prstGeom prst="rect">
          <a:avLst/>
        </a:prstGeom>
        <a:noFill/>
      </xdr:spPr>
    </xdr:pic>
    <xdr:clientData/>
  </xdr:oneCellAnchor>
  <xdr:oneCellAnchor>
    <xdr:from>
      <xdr:col>4</xdr:col>
      <xdr:colOff>129886</xdr:colOff>
      <xdr:row>32</xdr:row>
      <xdr:rowOff>52821</xdr:rowOff>
    </xdr:from>
    <xdr:ext cx="176211" cy="176211"/>
    <xdr:pic>
      <xdr:nvPicPr>
        <xdr:cNvPr id="27"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3299806" y="5904981"/>
          <a:ext cx="176211" cy="176211"/>
        </a:xfrm>
        <a:prstGeom prst="rect">
          <a:avLst/>
        </a:prstGeom>
        <a:noFill/>
        <a:ln w="1">
          <a:noFill/>
          <a:miter lim="800000"/>
          <a:headEnd/>
          <a:tailEnd type="none" w="med" len="med"/>
        </a:ln>
        <a:effectLst/>
      </xdr:spPr>
    </xdr:pic>
    <xdr:clientData/>
  </xdr:oneCellAnchor>
  <xdr:oneCellAnchor>
    <xdr:from>
      <xdr:col>4</xdr:col>
      <xdr:colOff>358487</xdr:colOff>
      <xdr:row>32</xdr:row>
      <xdr:rowOff>43296</xdr:rowOff>
    </xdr:from>
    <xdr:ext cx="171450" cy="190500"/>
    <xdr:pic>
      <xdr:nvPicPr>
        <xdr:cNvPr id="28"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3528407" y="5895456"/>
          <a:ext cx="171450" cy="190500"/>
        </a:xfrm>
        <a:prstGeom prst="rect">
          <a:avLst/>
        </a:prstGeom>
        <a:noFill/>
      </xdr:spPr>
    </xdr:pic>
    <xdr:clientData/>
  </xdr:oneCellAnchor>
  <xdr:oneCellAnchor>
    <xdr:from>
      <xdr:col>4</xdr:col>
      <xdr:colOff>237752</xdr:colOff>
      <xdr:row>32</xdr:row>
      <xdr:rowOff>251980</xdr:rowOff>
    </xdr:from>
    <xdr:ext cx="190500" cy="190500"/>
    <xdr:pic>
      <xdr:nvPicPr>
        <xdr:cNvPr id="29"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3407672" y="6035560"/>
          <a:ext cx="190500" cy="190500"/>
        </a:xfrm>
        <a:prstGeom prst="rect">
          <a:avLst/>
        </a:prstGeom>
        <a:noFill/>
      </xdr:spPr>
    </xdr:pic>
    <xdr:clientData/>
  </xdr:oneCellAnchor>
  <xdr:oneCellAnchor>
    <xdr:from>
      <xdr:col>4</xdr:col>
      <xdr:colOff>138544</xdr:colOff>
      <xdr:row>33</xdr:row>
      <xdr:rowOff>46883</xdr:rowOff>
    </xdr:from>
    <xdr:ext cx="176211" cy="176211"/>
    <xdr:pic>
      <xdr:nvPicPr>
        <xdr:cNvPr id="30"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3308464" y="6081923"/>
          <a:ext cx="176211" cy="176211"/>
        </a:xfrm>
        <a:prstGeom prst="rect">
          <a:avLst/>
        </a:prstGeom>
        <a:noFill/>
        <a:ln w="1">
          <a:noFill/>
          <a:miter lim="800000"/>
          <a:headEnd/>
          <a:tailEnd type="none" w="med" len="med"/>
        </a:ln>
        <a:effectLst/>
      </xdr:spPr>
    </xdr:pic>
    <xdr:clientData/>
  </xdr:oneCellAnchor>
  <xdr:oneCellAnchor>
    <xdr:from>
      <xdr:col>4</xdr:col>
      <xdr:colOff>253831</xdr:colOff>
      <xdr:row>33</xdr:row>
      <xdr:rowOff>257917</xdr:rowOff>
    </xdr:from>
    <xdr:ext cx="190500" cy="190500"/>
    <xdr:pic>
      <xdr:nvPicPr>
        <xdr:cNvPr id="31"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3423751" y="6216757"/>
          <a:ext cx="190500" cy="190500"/>
        </a:xfrm>
        <a:prstGeom prst="rect">
          <a:avLst/>
        </a:prstGeom>
        <a:noFill/>
      </xdr:spPr>
    </xdr:pic>
    <xdr:clientData/>
  </xdr:oneCellAnchor>
  <xdr:oneCellAnchor>
    <xdr:from>
      <xdr:col>4</xdr:col>
      <xdr:colOff>367268</xdr:colOff>
      <xdr:row>33</xdr:row>
      <xdr:rowOff>34636</xdr:rowOff>
    </xdr:from>
    <xdr:ext cx="161925" cy="190500"/>
    <xdr:pic>
      <xdr:nvPicPr>
        <xdr:cNvPr id="32"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3537188" y="6069676"/>
          <a:ext cx="161925" cy="190500"/>
        </a:xfrm>
        <a:prstGeom prst="rect">
          <a:avLst/>
        </a:prstGeom>
        <a:noFill/>
      </xdr:spPr>
    </xdr:pic>
    <xdr:clientData/>
  </xdr:oneCellAnchor>
  <xdr:oneCellAnchor>
    <xdr:from>
      <xdr:col>4</xdr:col>
      <xdr:colOff>86591</xdr:colOff>
      <xdr:row>34</xdr:row>
      <xdr:rowOff>25977</xdr:rowOff>
    </xdr:from>
    <xdr:ext cx="225137" cy="225137"/>
    <xdr:pic>
      <xdr:nvPicPr>
        <xdr:cNvPr id="33"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3256511" y="6243897"/>
          <a:ext cx="225137" cy="225137"/>
        </a:xfrm>
        <a:prstGeom prst="rect">
          <a:avLst/>
        </a:prstGeom>
        <a:noFill/>
      </xdr:spPr>
    </xdr:pic>
    <xdr:clientData/>
  </xdr:oneCellAnchor>
  <xdr:oneCellAnchor>
    <xdr:from>
      <xdr:col>4</xdr:col>
      <xdr:colOff>212767</xdr:colOff>
      <xdr:row>34</xdr:row>
      <xdr:rowOff>269299</xdr:rowOff>
    </xdr:from>
    <xdr:ext cx="190500" cy="190500"/>
    <xdr:pic>
      <xdr:nvPicPr>
        <xdr:cNvPr id="34"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3382687" y="6403399"/>
          <a:ext cx="190500" cy="190500"/>
        </a:xfrm>
        <a:prstGeom prst="rect">
          <a:avLst/>
        </a:prstGeom>
        <a:noFill/>
      </xdr:spPr>
    </xdr:pic>
    <xdr:clientData/>
  </xdr:oneCellAnchor>
  <xdr:oneCellAnchor>
    <xdr:from>
      <xdr:col>4</xdr:col>
      <xdr:colOff>358609</xdr:colOff>
      <xdr:row>34</xdr:row>
      <xdr:rowOff>16822</xdr:rowOff>
    </xdr:from>
    <xdr:ext cx="242949" cy="242949"/>
    <xdr:pic>
      <xdr:nvPicPr>
        <xdr:cNvPr id="35"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3528529" y="6234742"/>
          <a:ext cx="242949" cy="242949"/>
        </a:xfrm>
        <a:prstGeom prst="rect">
          <a:avLst/>
        </a:prstGeom>
        <a:noFill/>
      </xdr:spPr>
    </xdr:pic>
    <xdr:clientData/>
  </xdr:oneCellAnchor>
  <xdr:oneCellAnchor>
    <xdr:from>
      <xdr:col>4</xdr:col>
      <xdr:colOff>129885</xdr:colOff>
      <xdr:row>35</xdr:row>
      <xdr:rowOff>43294</xdr:rowOff>
    </xdr:from>
    <xdr:ext cx="432956" cy="239207"/>
    <xdr:pic>
      <xdr:nvPicPr>
        <xdr:cNvPr id="36" name="Picture 38"/>
        <xdr:cNvPicPr>
          <a:picLocks noChangeAspect="1" noChangeArrowheads="1"/>
        </xdr:cNvPicPr>
      </xdr:nvPicPr>
      <xdr:blipFill>
        <a:blip xmlns:r="http://schemas.openxmlformats.org/officeDocument/2006/relationships" r:embed="rId15" cstate="print"/>
        <a:srcRect/>
        <a:stretch>
          <a:fillRect/>
        </a:stretch>
      </xdr:blipFill>
      <xdr:spPr bwMode="auto">
        <a:xfrm>
          <a:off x="3299805" y="6444094"/>
          <a:ext cx="432956" cy="239207"/>
        </a:xfrm>
        <a:prstGeom prst="rect">
          <a:avLst/>
        </a:prstGeom>
        <a:noFill/>
      </xdr:spPr>
    </xdr:pic>
    <xdr:clientData/>
  </xdr:oneCellAnchor>
  <xdr:oneCellAnchor>
    <xdr:from>
      <xdr:col>4</xdr:col>
      <xdr:colOff>95249</xdr:colOff>
      <xdr:row>36</xdr:row>
      <xdr:rowOff>34636</xdr:rowOff>
    </xdr:from>
    <xdr:ext cx="493569" cy="259773"/>
    <xdr:pic>
      <xdr:nvPicPr>
        <xdr:cNvPr id="37" name="Picture 39"/>
        <xdr:cNvPicPr>
          <a:picLocks noChangeAspect="1" noChangeArrowheads="1"/>
        </xdr:cNvPicPr>
      </xdr:nvPicPr>
      <xdr:blipFill>
        <a:blip xmlns:r="http://schemas.openxmlformats.org/officeDocument/2006/relationships" r:embed="rId16" cstate="print"/>
        <a:srcRect/>
        <a:stretch>
          <a:fillRect/>
        </a:stretch>
      </xdr:blipFill>
      <xdr:spPr bwMode="auto">
        <a:xfrm>
          <a:off x="3265169" y="6618316"/>
          <a:ext cx="493569" cy="259773"/>
        </a:xfrm>
        <a:prstGeom prst="rect">
          <a:avLst/>
        </a:prstGeom>
        <a:noFill/>
      </xdr:spPr>
    </xdr:pic>
    <xdr:clientData/>
  </xdr:oneCellAnchor>
  <xdr:oneCellAnchor>
    <xdr:from>
      <xdr:col>4</xdr:col>
      <xdr:colOff>121227</xdr:colOff>
      <xdr:row>37</xdr:row>
      <xdr:rowOff>30788</xdr:rowOff>
    </xdr:from>
    <xdr:ext cx="441429" cy="245238"/>
    <xdr:pic>
      <xdr:nvPicPr>
        <xdr:cNvPr id="38" name="Picture 40"/>
        <xdr:cNvPicPr>
          <a:picLocks noChangeAspect="1" noChangeArrowheads="1"/>
        </xdr:cNvPicPr>
      </xdr:nvPicPr>
      <xdr:blipFill>
        <a:blip xmlns:r="http://schemas.openxmlformats.org/officeDocument/2006/relationships" r:embed="rId17" cstate="print"/>
        <a:srcRect/>
        <a:stretch>
          <a:fillRect/>
        </a:stretch>
      </xdr:blipFill>
      <xdr:spPr bwMode="auto">
        <a:xfrm>
          <a:off x="3291147" y="6797348"/>
          <a:ext cx="441429" cy="245238"/>
        </a:xfrm>
        <a:prstGeom prst="rect">
          <a:avLst/>
        </a:prstGeom>
        <a:noFill/>
      </xdr:spPr>
    </xdr:pic>
    <xdr:clientData/>
  </xdr:oneCellAnchor>
  <xdr:oneCellAnchor>
    <xdr:from>
      <xdr:col>4</xdr:col>
      <xdr:colOff>112569</xdr:colOff>
      <xdr:row>38</xdr:row>
      <xdr:rowOff>34637</xdr:rowOff>
    </xdr:from>
    <xdr:ext cx="450272" cy="236984"/>
    <xdr:pic>
      <xdr:nvPicPr>
        <xdr:cNvPr id="39" name="Picture 41"/>
        <xdr:cNvPicPr>
          <a:picLocks noChangeAspect="1" noChangeArrowheads="1"/>
        </xdr:cNvPicPr>
      </xdr:nvPicPr>
      <xdr:blipFill>
        <a:blip xmlns:r="http://schemas.openxmlformats.org/officeDocument/2006/relationships" r:embed="rId18" cstate="print"/>
        <a:srcRect/>
        <a:stretch>
          <a:fillRect/>
        </a:stretch>
      </xdr:blipFill>
      <xdr:spPr bwMode="auto">
        <a:xfrm>
          <a:off x="3282489" y="6984077"/>
          <a:ext cx="450272" cy="236984"/>
        </a:xfrm>
        <a:prstGeom prst="rect">
          <a:avLst/>
        </a:prstGeom>
        <a:noFill/>
      </xdr:spPr>
    </xdr:pic>
    <xdr:clientData/>
  </xdr:oneCellAnchor>
  <xdr:oneCellAnchor>
    <xdr:from>
      <xdr:col>4</xdr:col>
      <xdr:colOff>118184</xdr:colOff>
      <xdr:row>39</xdr:row>
      <xdr:rowOff>25979</xdr:rowOff>
    </xdr:from>
    <xdr:ext cx="440392" cy="263656"/>
    <xdr:pic>
      <xdr:nvPicPr>
        <xdr:cNvPr id="40" name="Picture 42"/>
        <xdr:cNvPicPr>
          <a:picLocks noChangeAspect="1" noChangeArrowheads="1"/>
        </xdr:cNvPicPr>
      </xdr:nvPicPr>
      <xdr:blipFill>
        <a:blip xmlns:r="http://schemas.openxmlformats.org/officeDocument/2006/relationships" r:embed="rId19" cstate="print"/>
        <a:srcRect/>
        <a:stretch>
          <a:fillRect/>
        </a:stretch>
      </xdr:blipFill>
      <xdr:spPr bwMode="auto">
        <a:xfrm>
          <a:off x="3288104" y="7158299"/>
          <a:ext cx="440392" cy="263656"/>
        </a:xfrm>
        <a:prstGeom prst="rect">
          <a:avLst/>
        </a:prstGeom>
        <a:noFill/>
      </xdr:spPr>
    </xdr:pic>
    <xdr:clientData/>
  </xdr:oneCellAnchor>
  <xdr:oneCellAnchor>
    <xdr:from>
      <xdr:col>4</xdr:col>
      <xdr:colOff>98066</xdr:colOff>
      <xdr:row>40</xdr:row>
      <xdr:rowOff>21968</xdr:rowOff>
    </xdr:from>
    <xdr:ext cx="499410" cy="262847"/>
    <xdr:pic>
      <xdr:nvPicPr>
        <xdr:cNvPr id="41" name="Picture 44"/>
        <xdr:cNvPicPr>
          <a:picLocks noChangeAspect="1" noChangeArrowheads="1"/>
        </xdr:cNvPicPr>
      </xdr:nvPicPr>
      <xdr:blipFill>
        <a:blip xmlns:r="http://schemas.openxmlformats.org/officeDocument/2006/relationships" r:embed="rId20" cstate="print"/>
        <a:srcRect/>
        <a:stretch>
          <a:fillRect/>
        </a:stretch>
      </xdr:blipFill>
      <xdr:spPr bwMode="auto">
        <a:xfrm>
          <a:off x="3267986" y="7337168"/>
          <a:ext cx="499410" cy="262847"/>
        </a:xfrm>
        <a:prstGeom prst="rect">
          <a:avLst/>
        </a:prstGeom>
        <a:noFill/>
      </xdr:spPr>
    </xdr:pic>
    <xdr:clientData/>
  </xdr:oneCellAnchor>
  <xdr:oneCellAnchor>
    <xdr:from>
      <xdr:col>4</xdr:col>
      <xdr:colOff>424296</xdr:colOff>
      <xdr:row>100</xdr:row>
      <xdr:rowOff>69272</xdr:rowOff>
    </xdr:from>
    <xdr:ext cx="351559" cy="329045"/>
    <xdr:pic>
      <xdr:nvPicPr>
        <xdr:cNvPr id="42" name="Picture 10"/>
        <xdr:cNvPicPr>
          <a:picLocks noChangeAspect="1" noChangeArrowheads="1"/>
        </xdr:cNvPicPr>
      </xdr:nvPicPr>
      <xdr:blipFill>
        <a:blip xmlns:r="http://schemas.openxmlformats.org/officeDocument/2006/relationships" r:embed="rId3" cstate="print"/>
        <a:srcRect/>
        <a:stretch>
          <a:fillRect/>
        </a:stretch>
      </xdr:blipFill>
      <xdr:spPr bwMode="auto">
        <a:xfrm>
          <a:off x="3594216" y="18357272"/>
          <a:ext cx="351559" cy="329045"/>
        </a:xfrm>
        <a:prstGeom prst="rect">
          <a:avLst/>
        </a:prstGeom>
        <a:noFill/>
        <a:ln w="1">
          <a:noFill/>
          <a:miter lim="800000"/>
          <a:headEnd/>
          <a:tailEnd type="none" w="med" len="med"/>
        </a:ln>
        <a:effectLst/>
      </xdr:spPr>
    </xdr:pic>
    <xdr:clientData/>
  </xdr:oneCellAnchor>
  <xdr:oneCellAnchor>
    <xdr:from>
      <xdr:col>4</xdr:col>
      <xdr:colOff>398316</xdr:colOff>
      <xdr:row>101</xdr:row>
      <xdr:rowOff>69273</xdr:rowOff>
    </xdr:from>
    <xdr:ext cx="360218" cy="337704"/>
    <xdr:pic>
      <xdr:nvPicPr>
        <xdr:cNvPr id="43"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3568236" y="18540153"/>
          <a:ext cx="360218" cy="337704"/>
        </a:xfrm>
        <a:prstGeom prst="rect">
          <a:avLst/>
        </a:prstGeom>
        <a:noFill/>
        <a:ln w="1">
          <a:noFill/>
          <a:miter lim="800000"/>
          <a:headEnd/>
          <a:tailEnd type="none" w="med" len="med"/>
        </a:ln>
        <a:effectLst/>
      </xdr:spPr>
    </xdr:pic>
    <xdr:clientData/>
  </xdr:oneCellAnchor>
  <xdr:oneCellAnchor>
    <xdr:from>
      <xdr:col>4</xdr:col>
      <xdr:colOff>398315</xdr:colOff>
      <xdr:row>102</xdr:row>
      <xdr:rowOff>51954</xdr:rowOff>
    </xdr:from>
    <xdr:ext cx="394855" cy="372341"/>
    <xdr:pic>
      <xdr:nvPicPr>
        <xdr:cNvPr id="44" name="Picture 14"/>
        <xdr:cNvPicPr>
          <a:picLocks noChangeAspect="1" noChangeArrowheads="1"/>
        </xdr:cNvPicPr>
      </xdr:nvPicPr>
      <xdr:blipFill>
        <a:blip xmlns:r="http://schemas.openxmlformats.org/officeDocument/2006/relationships" r:embed="rId5" cstate="print"/>
        <a:srcRect/>
        <a:stretch>
          <a:fillRect/>
        </a:stretch>
      </xdr:blipFill>
      <xdr:spPr bwMode="auto">
        <a:xfrm>
          <a:off x="3568235" y="18705714"/>
          <a:ext cx="394855" cy="372341"/>
        </a:xfrm>
        <a:prstGeom prst="rect">
          <a:avLst/>
        </a:prstGeom>
        <a:noFill/>
        <a:ln w="1">
          <a:noFill/>
          <a:miter lim="800000"/>
          <a:headEnd/>
          <a:tailEnd type="none" w="med" len="med"/>
        </a:ln>
        <a:effectLst/>
      </xdr:spPr>
    </xdr:pic>
    <xdr:clientData/>
  </xdr:oneCellAnchor>
  <xdr:oneCellAnchor>
    <xdr:from>
      <xdr:col>4</xdr:col>
      <xdr:colOff>380997</xdr:colOff>
      <xdr:row>103</xdr:row>
      <xdr:rowOff>48922</xdr:rowOff>
    </xdr:from>
    <xdr:ext cx="397887" cy="375373"/>
    <xdr:pic>
      <xdr:nvPicPr>
        <xdr:cNvPr id="45"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3550917" y="18885562"/>
          <a:ext cx="397887" cy="375373"/>
        </a:xfrm>
        <a:prstGeom prst="rect">
          <a:avLst/>
        </a:prstGeom>
        <a:noFill/>
      </xdr:spPr>
    </xdr:pic>
    <xdr:clientData/>
  </xdr:oneCellAnchor>
  <xdr:oneCellAnchor>
    <xdr:from>
      <xdr:col>4</xdr:col>
      <xdr:colOff>371102</xdr:colOff>
      <xdr:row>104</xdr:row>
      <xdr:rowOff>48923</xdr:rowOff>
    </xdr:from>
    <xdr:ext cx="406545" cy="384031"/>
    <xdr:pic>
      <xdr:nvPicPr>
        <xdr:cNvPr id="46"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3541022" y="19068443"/>
          <a:ext cx="406545" cy="384031"/>
        </a:xfrm>
        <a:prstGeom prst="rect">
          <a:avLst/>
        </a:prstGeom>
        <a:noFill/>
      </xdr:spPr>
    </xdr:pic>
    <xdr:clientData/>
  </xdr:oneCellAnchor>
  <xdr:oneCellAnchor>
    <xdr:from>
      <xdr:col>4</xdr:col>
      <xdr:colOff>419346</xdr:colOff>
      <xdr:row>105</xdr:row>
      <xdr:rowOff>71005</xdr:rowOff>
    </xdr:from>
    <xdr:ext cx="332682" cy="344631"/>
    <xdr:pic>
      <xdr:nvPicPr>
        <xdr:cNvPr id="47" name="Picture 18"/>
        <xdr:cNvPicPr>
          <a:picLocks noChangeAspect="1" noChangeArrowheads="1"/>
        </xdr:cNvPicPr>
      </xdr:nvPicPr>
      <xdr:blipFill>
        <a:blip xmlns:r="http://schemas.openxmlformats.org/officeDocument/2006/relationships" r:embed="rId8" cstate="print"/>
        <a:srcRect/>
        <a:stretch>
          <a:fillRect/>
        </a:stretch>
      </xdr:blipFill>
      <xdr:spPr bwMode="auto">
        <a:xfrm>
          <a:off x="3589266" y="19273405"/>
          <a:ext cx="332682" cy="344631"/>
        </a:xfrm>
        <a:prstGeom prst="rect">
          <a:avLst/>
        </a:prstGeom>
        <a:noFill/>
      </xdr:spPr>
    </xdr:pic>
    <xdr:clientData/>
  </xdr:oneCellAnchor>
  <xdr:oneCellAnchor>
    <xdr:from>
      <xdr:col>4</xdr:col>
      <xdr:colOff>400297</xdr:colOff>
      <xdr:row>106</xdr:row>
      <xdr:rowOff>69458</xdr:rowOff>
    </xdr:from>
    <xdr:ext cx="411988" cy="389474"/>
    <xdr:pic>
      <xdr:nvPicPr>
        <xdr:cNvPr id="48"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3570217" y="19454738"/>
          <a:ext cx="411988" cy="389474"/>
        </a:xfrm>
        <a:prstGeom prst="rect">
          <a:avLst/>
        </a:prstGeom>
        <a:noFill/>
      </xdr:spPr>
    </xdr:pic>
    <xdr:clientData/>
  </xdr:oneCellAnchor>
  <xdr:oneCellAnchor>
    <xdr:from>
      <xdr:col>4</xdr:col>
      <xdr:colOff>387367</xdr:colOff>
      <xdr:row>107</xdr:row>
      <xdr:rowOff>48057</xdr:rowOff>
    </xdr:from>
    <xdr:ext cx="362508" cy="415548"/>
    <xdr:pic>
      <xdr:nvPicPr>
        <xdr:cNvPr id="49" name="Picture 23"/>
        <xdr:cNvPicPr>
          <a:picLocks noChangeAspect="1" noChangeArrowheads="1"/>
        </xdr:cNvPicPr>
      </xdr:nvPicPr>
      <xdr:blipFill>
        <a:blip xmlns:r="http://schemas.openxmlformats.org/officeDocument/2006/relationships" r:embed="rId10" cstate="print"/>
        <a:srcRect/>
        <a:stretch>
          <a:fillRect/>
        </a:stretch>
      </xdr:blipFill>
      <xdr:spPr bwMode="auto">
        <a:xfrm>
          <a:off x="3557287" y="19616217"/>
          <a:ext cx="362508" cy="415548"/>
        </a:xfrm>
        <a:prstGeom prst="rect">
          <a:avLst/>
        </a:prstGeom>
        <a:noFill/>
      </xdr:spPr>
    </xdr:pic>
    <xdr:clientData/>
  </xdr:oneCellAnchor>
  <xdr:oneCellAnchor>
    <xdr:from>
      <xdr:col>4</xdr:col>
      <xdr:colOff>384770</xdr:colOff>
      <xdr:row>108</xdr:row>
      <xdr:rowOff>102610</xdr:rowOff>
    </xdr:from>
    <xdr:ext cx="434378" cy="304421"/>
    <xdr:pic>
      <xdr:nvPicPr>
        <xdr:cNvPr id="50"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3554690" y="19853650"/>
          <a:ext cx="434378" cy="304421"/>
        </a:xfrm>
        <a:prstGeom prst="rect">
          <a:avLst/>
        </a:prstGeom>
        <a:noFill/>
      </xdr:spPr>
    </xdr:pic>
    <xdr:clientData/>
  </xdr:oneCellAnchor>
  <xdr:oneCellAnchor>
    <xdr:from>
      <xdr:col>4</xdr:col>
      <xdr:colOff>305975</xdr:colOff>
      <xdr:row>109</xdr:row>
      <xdr:rowOff>112567</xdr:rowOff>
    </xdr:from>
    <xdr:ext cx="539150" cy="278985"/>
    <xdr:pic>
      <xdr:nvPicPr>
        <xdr:cNvPr id="51"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3475895" y="20046487"/>
          <a:ext cx="539150" cy="278985"/>
        </a:xfrm>
        <a:prstGeom prst="rect">
          <a:avLst/>
        </a:prstGeom>
        <a:noFill/>
      </xdr:spPr>
    </xdr:pic>
    <xdr:clientData/>
  </xdr:oneCellAnchor>
  <xdr:oneCellAnchor>
    <xdr:from>
      <xdr:col>4</xdr:col>
      <xdr:colOff>360897</xdr:colOff>
      <xdr:row>110</xdr:row>
      <xdr:rowOff>65375</xdr:rowOff>
    </xdr:from>
    <xdr:ext cx="380319" cy="374843"/>
    <xdr:pic>
      <xdr:nvPicPr>
        <xdr:cNvPr id="52" name="Picture 26"/>
        <xdr:cNvPicPr>
          <a:picLocks noChangeAspect="1" noChangeArrowheads="1"/>
        </xdr:cNvPicPr>
      </xdr:nvPicPr>
      <xdr:blipFill>
        <a:blip xmlns:r="http://schemas.openxmlformats.org/officeDocument/2006/relationships" r:embed="rId12" cstate="print"/>
        <a:srcRect/>
        <a:stretch>
          <a:fillRect/>
        </a:stretch>
      </xdr:blipFill>
      <xdr:spPr bwMode="auto">
        <a:xfrm>
          <a:off x="3530817" y="20182175"/>
          <a:ext cx="380319" cy="374843"/>
        </a:xfrm>
        <a:prstGeom prst="rect">
          <a:avLst/>
        </a:prstGeom>
        <a:noFill/>
      </xdr:spPr>
    </xdr:pic>
    <xdr:clientData/>
  </xdr:oneCellAnchor>
  <xdr:oneCellAnchor>
    <xdr:from>
      <xdr:col>4</xdr:col>
      <xdr:colOff>370112</xdr:colOff>
      <xdr:row>111</xdr:row>
      <xdr:rowOff>80156</xdr:rowOff>
    </xdr:from>
    <xdr:ext cx="353786" cy="347047"/>
    <xdr:pic>
      <xdr:nvPicPr>
        <xdr:cNvPr id="53" name="Picture 27"/>
        <xdr:cNvPicPr>
          <a:picLocks noChangeAspect="1" noChangeArrowheads="1"/>
        </xdr:cNvPicPr>
      </xdr:nvPicPr>
      <xdr:blipFill>
        <a:blip xmlns:r="http://schemas.openxmlformats.org/officeDocument/2006/relationships" r:embed="rId13" cstate="print"/>
        <a:srcRect/>
        <a:stretch>
          <a:fillRect/>
        </a:stretch>
      </xdr:blipFill>
      <xdr:spPr bwMode="auto">
        <a:xfrm>
          <a:off x="3540032" y="20379836"/>
          <a:ext cx="353786" cy="347047"/>
        </a:xfrm>
        <a:prstGeom prst="rect">
          <a:avLst/>
        </a:prstGeom>
        <a:noFill/>
      </xdr:spPr>
    </xdr:pic>
    <xdr:clientData/>
  </xdr:oneCellAnchor>
  <xdr:oneCellAnchor>
    <xdr:from>
      <xdr:col>4</xdr:col>
      <xdr:colOff>409820</xdr:colOff>
      <xdr:row>112</xdr:row>
      <xdr:rowOff>87271</xdr:rowOff>
    </xdr:from>
    <xdr:ext cx="305419" cy="342464"/>
    <xdr:pic>
      <xdr:nvPicPr>
        <xdr:cNvPr id="54" name="Picture 28"/>
        <xdr:cNvPicPr>
          <a:picLocks noChangeAspect="1" noChangeArrowheads="1"/>
        </xdr:cNvPicPr>
      </xdr:nvPicPr>
      <xdr:blipFill>
        <a:blip xmlns:r="http://schemas.openxmlformats.org/officeDocument/2006/relationships" r:embed="rId14" cstate="print"/>
        <a:srcRect/>
        <a:stretch>
          <a:fillRect/>
        </a:stretch>
      </xdr:blipFill>
      <xdr:spPr bwMode="auto">
        <a:xfrm>
          <a:off x="3579740" y="20569831"/>
          <a:ext cx="305419" cy="342464"/>
        </a:xfrm>
        <a:prstGeom prst="rect">
          <a:avLst/>
        </a:prstGeom>
        <a:noFill/>
      </xdr:spPr>
    </xdr:pic>
    <xdr:clientData/>
  </xdr:oneCellAnchor>
  <xdr:oneCellAnchor>
    <xdr:from>
      <xdr:col>6</xdr:col>
      <xdr:colOff>424296</xdr:colOff>
      <xdr:row>124</xdr:row>
      <xdr:rowOff>69272</xdr:rowOff>
    </xdr:from>
    <xdr:ext cx="346363" cy="329045"/>
    <xdr:pic>
      <xdr:nvPicPr>
        <xdr:cNvPr id="55" name="Picture 10"/>
        <xdr:cNvPicPr>
          <a:picLocks noChangeAspect="1" noChangeArrowheads="1"/>
        </xdr:cNvPicPr>
      </xdr:nvPicPr>
      <xdr:blipFill>
        <a:blip xmlns:r="http://schemas.openxmlformats.org/officeDocument/2006/relationships" r:embed="rId3" cstate="print"/>
        <a:srcRect/>
        <a:stretch>
          <a:fillRect/>
        </a:stretch>
      </xdr:blipFill>
      <xdr:spPr bwMode="auto">
        <a:xfrm>
          <a:off x="5179176" y="22746392"/>
          <a:ext cx="346363" cy="329045"/>
        </a:xfrm>
        <a:prstGeom prst="rect">
          <a:avLst/>
        </a:prstGeom>
        <a:noFill/>
        <a:ln w="1">
          <a:noFill/>
          <a:miter lim="800000"/>
          <a:headEnd/>
          <a:tailEnd type="none" w="med" len="med"/>
        </a:ln>
        <a:effectLst/>
      </xdr:spPr>
    </xdr:pic>
    <xdr:clientData/>
  </xdr:oneCellAnchor>
  <xdr:oneCellAnchor>
    <xdr:from>
      <xdr:col>6</xdr:col>
      <xdr:colOff>34636</xdr:colOff>
      <xdr:row>125</xdr:row>
      <xdr:rowOff>34640</xdr:rowOff>
    </xdr:from>
    <xdr:ext cx="242451" cy="242451"/>
    <xdr:pic>
      <xdr:nvPicPr>
        <xdr:cNvPr id="56"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4789516" y="22894640"/>
          <a:ext cx="242451" cy="242451"/>
        </a:xfrm>
        <a:prstGeom prst="rect">
          <a:avLst/>
        </a:prstGeom>
        <a:noFill/>
        <a:ln w="1">
          <a:noFill/>
          <a:miter lim="800000"/>
          <a:headEnd/>
          <a:tailEnd type="none" w="med" len="med"/>
        </a:ln>
        <a:effectLst/>
      </xdr:spPr>
    </xdr:pic>
    <xdr:clientData/>
  </xdr:oneCellAnchor>
  <xdr:oneCellAnchor>
    <xdr:from>
      <xdr:col>6</xdr:col>
      <xdr:colOff>398315</xdr:colOff>
      <xdr:row>126</xdr:row>
      <xdr:rowOff>51954</xdr:rowOff>
    </xdr:from>
    <xdr:ext cx="389659" cy="372341"/>
    <xdr:pic>
      <xdr:nvPicPr>
        <xdr:cNvPr id="57" name="Picture 14"/>
        <xdr:cNvPicPr>
          <a:picLocks noChangeAspect="1" noChangeArrowheads="1"/>
        </xdr:cNvPicPr>
      </xdr:nvPicPr>
      <xdr:blipFill>
        <a:blip xmlns:r="http://schemas.openxmlformats.org/officeDocument/2006/relationships" r:embed="rId5" cstate="print"/>
        <a:srcRect/>
        <a:stretch>
          <a:fillRect/>
        </a:stretch>
      </xdr:blipFill>
      <xdr:spPr bwMode="auto">
        <a:xfrm>
          <a:off x="5153195" y="23094834"/>
          <a:ext cx="389659" cy="372341"/>
        </a:xfrm>
        <a:prstGeom prst="rect">
          <a:avLst/>
        </a:prstGeom>
        <a:noFill/>
        <a:ln w="1">
          <a:noFill/>
          <a:miter lim="800000"/>
          <a:headEnd/>
          <a:tailEnd type="none" w="med" len="med"/>
        </a:ln>
        <a:effectLst/>
      </xdr:spPr>
    </xdr:pic>
    <xdr:clientData/>
  </xdr:oneCellAnchor>
  <xdr:oneCellAnchor>
    <xdr:from>
      <xdr:col>7</xdr:col>
      <xdr:colOff>37229</xdr:colOff>
      <xdr:row>125</xdr:row>
      <xdr:rowOff>14284</xdr:rowOff>
    </xdr:from>
    <xdr:ext cx="245489" cy="245489"/>
    <xdr:pic>
      <xdr:nvPicPr>
        <xdr:cNvPr id="58"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5584589" y="22874284"/>
          <a:ext cx="245489" cy="245489"/>
        </a:xfrm>
        <a:prstGeom prst="rect">
          <a:avLst/>
        </a:prstGeom>
        <a:noFill/>
      </xdr:spPr>
    </xdr:pic>
    <xdr:clientData/>
  </xdr:oneCellAnchor>
  <xdr:oneCellAnchor>
    <xdr:from>
      <xdr:col>6</xdr:col>
      <xdr:colOff>284513</xdr:colOff>
      <xdr:row>125</xdr:row>
      <xdr:rowOff>230765</xdr:rowOff>
    </xdr:from>
    <xdr:ext cx="280122" cy="262804"/>
    <xdr:pic>
      <xdr:nvPicPr>
        <xdr:cNvPr id="59"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5039393" y="23045045"/>
          <a:ext cx="280122" cy="262804"/>
        </a:xfrm>
        <a:prstGeom prst="rect">
          <a:avLst/>
        </a:prstGeom>
        <a:noFill/>
      </xdr:spPr>
    </xdr:pic>
    <xdr:clientData/>
  </xdr:oneCellAnchor>
  <xdr:oneCellAnchor>
    <xdr:from>
      <xdr:col>6</xdr:col>
      <xdr:colOff>436665</xdr:colOff>
      <xdr:row>127</xdr:row>
      <xdr:rowOff>53688</xdr:rowOff>
    </xdr:from>
    <xdr:ext cx="327486" cy="344631"/>
    <xdr:pic>
      <xdr:nvPicPr>
        <xdr:cNvPr id="60" name="Picture 18"/>
        <xdr:cNvPicPr>
          <a:picLocks noChangeAspect="1" noChangeArrowheads="1"/>
        </xdr:cNvPicPr>
      </xdr:nvPicPr>
      <xdr:blipFill>
        <a:blip xmlns:r="http://schemas.openxmlformats.org/officeDocument/2006/relationships" r:embed="rId8" cstate="print"/>
        <a:srcRect/>
        <a:stretch>
          <a:fillRect/>
        </a:stretch>
      </xdr:blipFill>
      <xdr:spPr bwMode="auto">
        <a:xfrm>
          <a:off x="5191545" y="23279448"/>
          <a:ext cx="327486" cy="344631"/>
        </a:xfrm>
        <a:prstGeom prst="rect">
          <a:avLst/>
        </a:prstGeom>
        <a:noFill/>
      </xdr:spPr>
    </xdr:pic>
    <xdr:clientData/>
  </xdr:oneCellAnchor>
  <xdr:oneCellAnchor>
    <xdr:from>
      <xdr:col>7</xdr:col>
      <xdr:colOff>287728</xdr:colOff>
      <xdr:row>125</xdr:row>
      <xdr:rowOff>225321</xdr:rowOff>
    </xdr:from>
    <xdr:ext cx="250929" cy="250929"/>
    <xdr:pic>
      <xdr:nvPicPr>
        <xdr:cNvPr id="61"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5835088" y="23039601"/>
          <a:ext cx="250929" cy="250929"/>
        </a:xfrm>
        <a:prstGeom prst="rect">
          <a:avLst/>
        </a:prstGeom>
        <a:noFill/>
      </xdr:spPr>
    </xdr:pic>
    <xdr:clientData/>
  </xdr:oneCellAnchor>
  <xdr:oneCellAnchor>
    <xdr:from>
      <xdr:col>6</xdr:col>
      <xdr:colOff>430662</xdr:colOff>
      <xdr:row>128</xdr:row>
      <xdr:rowOff>13420</xdr:rowOff>
    </xdr:from>
    <xdr:ext cx="357312" cy="415548"/>
    <xdr:pic>
      <xdr:nvPicPr>
        <xdr:cNvPr id="62" name="Picture 23"/>
        <xdr:cNvPicPr>
          <a:picLocks noChangeAspect="1" noChangeArrowheads="1"/>
        </xdr:cNvPicPr>
      </xdr:nvPicPr>
      <xdr:blipFill>
        <a:blip xmlns:r="http://schemas.openxmlformats.org/officeDocument/2006/relationships" r:embed="rId10" cstate="print"/>
        <a:srcRect/>
        <a:stretch>
          <a:fillRect/>
        </a:stretch>
      </xdr:blipFill>
      <xdr:spPr bwMode="auto">
        <a:xfrm>
          <a:off x="5185542" y="23422060"/>
          <a:ext cx="357312" cy="415548"/>
        </a:xfrm>
        <a:prstGeom prst="rect">
          <a:avLst/>
        </a:prstGeom>
        <a:noFill/>
      </xdr:spPr>
    </xdr:pic>
    <xdr:clientData/>
  </xdr:oneCellAnchor>
  <xdr:oneCellAnchor>
    <xdr:from>
      <xdr:col>6</xdr:col>
      <xdr:colOff>410747</xdr:colOff>
      <xdr:row>129</xdr:row>
      <xdr:rowOff>119929</xdr:rowOff>
    </xdr:from>
    <xdr:ext cx="429182" cy="304421"/>
    <xdr:pic>
      <xdr:nvPicPr>
        <xdr:cNvPr id="63"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5165627" y="23711449"/>
          <a:ext cx="429182" cy="304421"/>
        </a:xfrm>
        <a:prstGeom prst="rect">
          <a:avLst/>
        </a:prstGeom>
        <a:noFill/>
      </xdr:spPr>
    </xdr:pic>
    <xdr:clientData/>
  </xdr:oneCellAnchor>
  <xdr:oneCellAnchor>
    <xdr:from>
      <xdr:col>6</xdr:col>
      <xdr:colOff>357930</xdr:colOff>
      <xdr:row>130</xdr:row>
      <xdr:rowOff>129885</xdr:rowOff>
    </xdr:from>
    <xdr:ext cx="533954" cy="278985"/>
    <xdr:pic>
      <xdr:nvPicPr>
        <xdr:cNvPr id="64"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5112810" y="23904285"/>
          <a:ext cx="533954" cy="278985"/>
        </a:xfrm>
        <a:prstGeom prst="rect">
          <a:avLst/>
        </a:prstGeom>
        <a:noFill/>
      </xdr:spPr>
    </xdr:pic>
    <xdr:clientData/>
  </xdr:oneCellAnchor>
  <xdr:oneCellAnchor>
    <xdr:from>
      <xdr:col>6</xdr:col>
      <xdr:colOff>421511</xdr:colOff>
      <xdr:row>131</xdr:row>
      <xdr:rowOff>56716</xdr:rowOff>
    </xdr:from>
    <xdr:ext cx="375123" cy="374843"/>
    <xdr:pic>
      <xdr:nvPicPr>
        <xdr:cNvPr id="65" name="Picture 26"/>
        <xdr:cNvPicPr>
          <a:picLocks noChangeAspect="1" noChangeArrowheads="1"/>
        </xdr:cNvPicPr>
      </xdr:nvPicPr>
      <xdr:blipFill>
        <a:blip xmlns:r="http://schemas.openxmlformats.org/officeDocument/2006/relationships" r:embed="rId12" cstate="print"/>
        <a:srcRect/>
        <a:stretch>
          <a:fillRect/>
        </a:stretch>
      </xdr:blipFill>
      <xdr:spPr bwMode="auto">
        <a:xfrm>
          <a:off x="5176391" y="24013996"/>
          <a:ext cx="375123" cy="374843"/>
        </a:xfrm>
        <a:prstGeom prst="rect">
          <a:avLst/>
        </a:prstGeom>
        <a:noFill/>
      </xdr:spPr>
    </xdr:pic>
    <xdr:clientData/>
  </xdr:oneCellAnchor>
  <xdr:oneCellAnchor>
    <xdr:from>
      <xdr:col>6</xdr:col>
      <xdr:colOff>404749</xdr:colOff>
      <xdr:row>132</xdr:row>
      <xdr:rowOff>71497</xdr:rowOff>
    </xdr:from>
    <xdr:ext cx="348590" cy="347047"/>
    <xdr:pic>
      <xdr:nvPicPr>
        <xdr:cNvPr id="66" name="Picture 27"/>
        <xdr:cNvPicPr>
          <a:picLocks noChangeAspect="1" noChangeArrowheads="1"/>
        </xdr:cNvPicPr>
      </xdr:nvPicPr>
      <xdr:blipFill>
        <a:blip xmlns:r="http://schemas.openxmlformats.org/officeDocument/2006/relationships" r:embed="rId13" cstate="print"/>
        <a:srcRect/>
        <a:stretch>
          <a:fillRect/>
        </a:stretch>
      </xdr:blipFill>
      <xdr:spPr bwMode="auto">
        <a:xfrm>
          <a:off x="5159629" y="24211657"/>
          <a:ext cx="348590" cy="347047"/>
        </a:xfrm>
        <a:prstGeom prst="rect">
          <a:avLst/>
        </a:prstGeom>
        <a:noFill/>
      </xdr:spPr>
    </xdr:pic>
    <xdr:clientData/>
  </xdr:oneCellAnchor>
  <xdr:oneCellAnchor>
    <xdr:from>
      <xdr:col>6</xdr:col>
      <xdr:colOff>444457</xdr:colOff>
      <xdr:row>133</xdr:row>
      <xdr:rowOff>43976</xdr:rowOff>
    </xdr:from>
    <xdr:ext cx="300223" cy="342464"/>
    <xdr:pic>
      <xdr:nvPicPr>
        <xdr:cNvPr id="67" name="Picture 28"/>
        <xdr:cNvPicPr>
          <a:picLocks noChangeAspect="1" noChangeArrowheads="1"/>
        </xdr:cNvPicPr>
      </xdr:nvPicPr>
      <xdr:blipFill>
        <a:blip xmlns:r="http://schemas.openxmlformats.org/officeDocument/2006/relationships" r:embed="rId14" cstate="print"/>
        <a:srcRect/>
        <a:stretch>
          <a:fillRect/>
        </a:stretch>
      </xdr:blipFill>
      <xdr:spPr bwMode="auto">
        <a:xfrm>
          <a:off x="5199337" y="24367016"/>
          <a:ext cx="300223" cy="342464"/>
        </a:xfrm>
        <a:prstGeom prst="rect">
          <a:avLst/>
        </a:prstGeom>
        <a:noFill/>
      </xdr:spPr>
    </xdr:pic>
    <xdr:clientData/>
  </xdr:oneCellAnchor>
  <xdr:oneCellAnchor>
    <xdr:from>
      <xdr:col>4</xdr:col>
      <xdr:colOff>69273</xdr:colOff>
      <xdr:row>41</xdr:row>
      <xdr:rowOff>95250</xdr:rowOff>
    </xdr:from>
    <xdr:ext cx="541192" cy="259772"/>
    <xdr:pic>
      <xdr:nvPicPr>
        <xdr:cNvPr id="68" name="Picture 1"/>
        <xdr:cNvPicPr>
          <a:picLocks noChangeAspect="1" noChangeArrowheads="1"/>
        </xdr:cNvPicPr>
      </xdr:nvPicPr>
      <xdr:blipFill>
        <a:blip xmlns:r="http://schemas.openxmlformats.org/officeDocument/2006/relationships" r:embed="rId21" cstate="print"/>
        <a:srcRect/>
        <a:stretch>
          <a:fillRect/>
        </a:stretch>
      </xdr:blipFill>
      <xdr:spPr bwMode="auto">
        <a:xfrm>
          <a:off x="3239193" y="7593330"/>
          <a:ext cx="541192" cy="259772"/>
        </a:xfrm>
        <a:prstGeom prst="rect">
          <a:avLst/>
        </a:prstGeom>
        <a:noFill/>
      </xdr:spPr>
    </xdr:pic>
    <xdr:clientData/>
  </xdr:oneCellAnchor>
  <xdr:oneCellAnchor>
    <xdr:from>
      <xdr:col>4</xdr:col>
      <xdr:colOff>190500</xdr:colOff>
      <xdr:row>113</xdr:row>
      <xdr:rowOff>69272</xdr:rowOff>
    </xdr:from>
    <xdr:ext cx="762144" cy="355022"/>
    <xdr:pic>
      <xdr:nvPicPr>
        <xdr:cNvPr id="69" name="Picture 1"/>
        <xdr:cNvPicPr>
          <a:picLocks noChangeAspect="1" noChangeArrowheads="1"/>
        </xdr:cNvPicPr>
      </xdr:nvPicPr>
      <xdr:blipFill>
        <a:blip xmlns:r="http://schemas.openxmlformats.org/officeDocument/2006/relationships" r:embed="rId21" cstate="print"/>
        <a:srcRect/>
        <a:stretch>
          <a:fillRect/>
        </a:stretch>
      </xdr:blipFill>
      <xdr:spPr bwMode="auto">
        <a:xfrm>
          <a:off x="3360420" y="20734712"/>
          <a:ext cx="762144" cy="355022"/>
        </a:xfrm>
        <a:prstGeom prst="rect">
          <a:avLst/>
        </a:prstGeom>
        <a:noFill/>
      </xdr:spPr>
    </xdr:pic>
    <xdr:clientData/>
  </xdr:oneCellAnchor>
  <xdr:oneCellAnchor>
    <xdr:from>
      <xdr:col>6</xdr:col>
      <xdr:colOff>199159</xdr:colOff>
      <xdr:row>134</xdr:row>
      <xdr:rowOff>69273</xdr:rowOff>
    </xdr:from>
    <xdr:ext cx="756948" cy="355022"/>
    <xdr:pic>
      <xdr:nvPicPr>
        <xdr:cNvPr id="70" name="Picture 1"/>
        <xdr:cNvPicPr>
          <a:picLocks noChangeAspect="1" noChangeArrowheads="1"/>
        </xdr:cNvPicPr>
      </xdr:nvPicPr>
      <xdr:blipFill>
        <a:blip xmlns:r="http://schemas.openxmlformats.org/officeDocument/2006/relationships" r:embed="rId21" cstate="print"/>
        <a:srcRect/>
        <a:stretch>
          <a:fillRect/>
        </a:stretch>
      </xdr:blipFill>
      <xdr:spPr bwMode="auto">
        <a:xfrm>
          <a:off x="4954039" y="24575193"/>
          <a:ext cx="756948" cy="355022"/>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0"/>
  <sheetViews>
    <sheetView tabSelected="1" zoomScale="110" zoomScaleNormal="110" workbookViewId="0">
      <selection activeCell="X43" sqref="X43"/>
    </sheetView>
  </sheetViews>
  <sheetFormatPr defaultColWidth="11.5546875" defaultRowHeight="14.4" x14ac:dyDescent="0.3"/>
  <cols>
    <col min="1" max="1" width="5.5546875" customWidth="1"/>
    <col min="2" max="2" width="8.6640625" customWidth="1"/>
    <col min="3" max="3" width="6.88671875" customWidth="1"/>
    <col min="4" max="4" width="6.5546875" customWidth="1"/>
    <col min="5" max="5" width="7.44140625" customWidth="1"/>
    <col min="6" max="6" width="6.88671875" customWidth="1"/>
    <col min="7" max="7" width="7" customWidth="1"/>
    <col min="8" max="8" width="6.44140625" customWidth="1"/>
    <col min="9" max="9" width="6.33203125" customWidth="1"/>
    <col min="10" max="10" width="6.5546875" customWidth="1"/>
    <col min="11" max="11" width="7.6640625" customWidth="1"/>
    <col min="12" max="12" width="8.33203125" customWidth="1"/>
    <col min="13" max="13" width="6.88671875" customWidth="1"/>
    <col min="14" max="14" width="6.44140625" customWidth="1"/>
    <col min="15" max="15" width="6.6640625" customWidth="1"/>
    <col min="16" max="16" width="7.44140625" customWidth="1"/>
    <col min="17" max="17" width="7.5546875" customWidth="1"/>
    <col min="18" max="18" width="8" customWidth="1"/>
    <col min="19" max="25" width="5.6640625" customWidth="1"/>
    <col min="26" max="31" width="6.33203125" customWidth="1"/>
    <col min="32" max="32" width="5.33203125" customWidth="1"/>
  </cols>
  <sheetData>
    <row r="1" spans="1:32" ht="34.5" customHeight="1" x14ac:dyDescent="0.3">
      <c r="A1" s="64" t="s">
        <v>0</v>
      </c>
      <c r="B1" s="64"/>
      <c r="C1" s="64"/>
      <c r="D1" s="64"/>
      <c r="E1" s="64"/>
      <c r="F1" s="64"/>
      <c r="G1" s="64"/>
      <c r="H1" s="64"/>
      <c r="I1" s="64"/>
      <c r="J1" s="64"/>
      <c r="K1" s="64"/>
      <c r="L1" s="64"/>
      <c r="M1" s="64"/>
      <c r="N1" s="64"/>
      <c r="O1" s="64"/>
      <c r="P1" s="64"/>
      <c r="Q1" s="64"/>
      <c r="R1" s="64"/>
    </row>
    <row r="2" spans="1:32" ht="43.5" customHeight="1" x14ac:dyDescent="0.35">
      <c r="A2" s="53" t="s">
        <v>32</v>
      </c>
      <c r="B2" s="53"/>
      <c r="C2" s="53"/>
      <c r="D2" s="53"/>
      <c r="E2" s="53"/>
      <c r="F2" s="53"/>
      <c r="G2" s="53"/>
      <c r="H2" s="53"/>
      <c r="I2" s="53"/>
      <c r="J2" s="53"/>
      <c r="K2" s="53"/>
      <c r="L2" s="53"/>
      <c r="M2" s="53"/>
      <c r="N2" s="53"/>
      <c r="O2" s="53"/>
      <c r="P2" s="53"/>
      <c r="Q2" s="53"/>
      <c r="R2" s="53"/>
      <c r="S2" s="16"/>
      <c r="T2" s="16"/>
      <c r="U2" s="16"/>
      <c r="V2" s="16"/>
      <c r="W2" s="16"/>
      <c r="X2" s="16"/>
      <c r="Y2" s="16"/>
      <c r="Z2" s="16"/>
      <c r="AA2" s="16"/>
      <c r="AB2" s="16"/>
      <c r="AC2" s="16"/>
      <c r="AD2" s="16"/>
      <c r="AE2" s="16"/>
      <c r="AF2" s="16"/>
    </row>
    <row r="3" spans="1:32" ht="11.25" customHeight="1" x14ac:dyDescent="0.3">
      <c r="A3" s="45"/>
      <c r="B3" s="45"/>
      <c r="C3" s="45"/>
      <c r="D3" s="45"/>
      <c r="E3" s="45"/>
      <c r="F3" s="45"/>
      <c r="G3" s="45"/>
      <c r="H3" s="45"/>
      <c r="I3" s="45"/>
      <c r="J3" s="45"/>
      <c r="K3" s="45"/>
      <c r="L3" s="45"/>
      <c r="M3" s="45"/>
      <c r="N3" s="45"/>
      <c r="O3" s="45"/>
      <c r="P3" s="45"/>
      <c r="Q3" s="45"/>
      <c r="R3" s="46"/>
      <c r="S3" s="1"/>
      <c r="T3" s="1"/>
      <c r="U3" s="1"/>
      <c r="V3" s="1"/>
      <c r="W3" s="1"/>
      <c r="X3" s="1"/>
      <c r="Y3" s="1"/>
      <c r="Z3" s="1"/>
      <c r="AA3" s="1"/>
      <c r="AB3" s="1"/>
      <c r="AC3" s="1"/>
      <c r="AD3" s="1"/>
      <c r="AE3" s="1"/>
      <c r="AF3" s="1"/>
    </row>
    <row r="4" spans="1:32" ht="34.5" customHeight="1" x14ac:dyDescent="0.3">
      <c r="A4" s="65" t="s">
        <v>52</v>
      </c>
      <c r="B4" s="65"/>
      <c r="C4" s="65"/>
      <c r="D4" s="65"/>
      <c r="E4" s="65"/>
      <c r="F4" s="65"/>
      <c r="G4" s="65"/>
      <c r="H4" s="65"/>
      <c r="I4" s="65"/>
      <c r="J4" s="65"/>
      <c r="K4" s="65"/>
      <c r="L4" s="65"/>
      <c r="M4" s="65"/>
      <c r="N4" s="65"/>
      <c r="O4" s="65"/>
      <c r="P4" s="65"/>
      <c r="Q4" s="65"/>
      <c r="R4" s="65"/>
      <c r="S4" s="44"/>
      <c r="T4" s="1"/>
      <c r="U4" s="1"/>
      <c r="V4" s="1"/>
      <c r="W4" s="1"/>
      <c r="X4" s="1"/>
      <c r="Y4" s="1"/>
      <c r="Z4" s="1"/>
      <c r="AA4" s="1"/>
      <c r="AB4" s="1"/>
      <c r="AC4" s="1"/>
      <c r="AD4" s="1"/>
      <c r="AE4" s="1"/>
      <c r="AF4" s="1"/>
    </row>
    <row r="5" spans="1:32" ht="10.5" customHeight="1" x14ac:dyDescent="0.3">
      <c r="A5" s="17"/>
      <c r="B5" s="17"/>
      <c r="C5" s="17"/>
      <c r="D5" s="17"/>
      <c r="E5" s="17"/>
      <c r="F5" s="17"/>
      <c r="G5" s="17"/>
      <c r="H5" s="17"/>
      <c r="I5" s="17"/>
      <c r="J5" s="17"/>
      <c r="K5" s="17"/>
      <c r="L5" s="17"/>
      <c r="M5" s="17"/>
      <c r="N5" s="17"/>
      <c r="O5" s="17"/>
      <c r="P5" s="17"/>
      <c r="Q5" s="17"/>
      <c r="R5" s="17"/>
      <c r="S5" s="44"/>
      <c r="T5" s="1"/>
      <c r="U5" s="1"/>
      <c r="V5" s="1"/>
      <c r="W5" s="1"/>
      <c r="X5" s="1"/>
      <c r="Y5" s="1"/>
      <c r="Z5" s="1"/>
      <c r="AA5" s="1"/>
      <c r="AB5" s="1"/>
      <c r="AC5" s="1"/>
      <c r="AD5" s="1"/>
      <c r="AE5" s="1"/>
      <c r="AF5" s="1"/>
    </row>
    <row r="6" spans="1:32" s="11" customFormat="1" ht="40.5" customHeight="1" x14ac:dyDescent="0.3">
      <c r="B6" s="59" t="s">
        <v>45</v>
      </c>
      <c r="C6" s="59"/>
      <c r="D6" s="59"/>
      <c r="E6" s="59"/>
      <c r="F6" s="59"/>
      <c r="G6" s="59"/>
      <c r="H6" s="59"/>
      <c r="I6" s="59"/>
      <c r="J6" s="59"/>
      <c r="K6" s="59"/>
      <c r="L6" s="59"/>
      <c r="M6" s="59"/>
      <c r="N6" s="59"/>
      <c r="O6" s="59"/>
      <c r="P6" s="59"/>
      <c r="Q6" s="59"/>
      <c r="R6" s="59"/>
      <c r="S6" s="7"/>
      <c r="T6" s="7"/>
      <c r="U6" s="7"/>
      <c r="V6" s="7"/>
      <c r="W6" s="7"/>
      <c r="X6" s="7"/>
      <c r="Y6" s="7"/>
      <c r="Z6" s="8"/>
      <c r="AA6" s="9"/>
      <c r="AB6" s="9"/>
      <c r="AC6" s="10"/>
      <c r="AD6" s="9"/>
      <c r="AE6" s="9"/>
    </row>
    <row r="7" spans="1:32" s="11" customFormat="1" ht="7.5" customHeight="1" x14ac:dyDescent="0.3">
      <c r="B7" s="13"/>
      <c r="C7" s="13"/>
      <c r="D7" s="13"/>
      <c r="E7" s="13"/>
      <c r="F7" s="13"/>
      <c r="G7" s="13"/>
      <c r="H7" s="13"/>
      <c r="I7" s="13"/>
      <c r="J7" s="13"/>
      <c r="K7" s="13"/>
      <c r="L7" s="13"/>
      <c r="M7" s="13"/>
      <c r="N7" s="13"/>
      <c r="O7" s="12"/>
      <c r="P7" s="7"/>
      <c r="Q7" s="7"/>
      <c r="R7" s="7"/>
      <c r="S7" s="7"/>
      <c r="T7" s="7"/>
      <c r="U7" s="7"/>
      <c r="V7" s="7"/>
      <c r="W7" s="7"/>
      <c r="X7" s="7"/>
      <c r="Y7" s="7"/>
      <c r="Z7" s="8"/>
      <c r="AA7" s="9"/>
      <c r="AB7" s="9"/>
      <c r="AC7" s="10"/>
      <c r="AD7" s="9"/>
      <c r="AE7" s="9"/>
    </row>
    <row r="8" spans="1:32" s="11" customFormat="1" ht="20.25" customHeight="1" x14ac:dyDescent="0.3">
      <c r="B8" s="52" t="s">
        <v>33</v>
      </c>
      <c r="C8" s="52"/>
      <c r="D8" s="52"/>
      <c r="E8" s="52"/>
      <c r="F8" s="52"/>
      <c r="G8" s="52"/>
      <c r="H8" s="52"/>
      <c r="I8" s="52"/>
      <c r="J8" s="52"/>
      <c r="K8" s="52"/>
      <c r="L8" s="52"/>
      <c r="M8" s="52"/>
      <c r="N8" s="52"/>
      <c r="O8" s="52"/>
      <c r="P8" s="52"/>
      <c r="Q8" s="52"/>
      <c r="R8" s="52"/>
      <c r="S8" s="7"/>
      <c r="T8" s="7"/>
      <c r="U8" s="7"/>
      <c r="V8" s="7"/>
      <c r="W8" s="7"/>
      <c r="X8" s="7"/>
      <c r="Y8" s="7"/>
      <c r="Z8" s="8"/>
      <c r="AA8" s="9"/>
      <c r="AB8" s="9"/>
      <c r="AC8" s="10"/>
      <c r="AD8" s="9"/>
      <c r="AE8" s="9"/>
    </row>
    <row r="9" spans="1:32" s="3" customFormat="1" x14ac:dyDescent="0.3">
      <c r="B9" s="4"/>
      <c r="C9" s="4"/>
      <c r="D9" s="4"/>
      <c r="E9" s="4"/>
      <c r="F9" s="4"/>
      <c r="G9" s="4"/>
      <c r="H9" s="4"/>
      <c r="I9" s="4"/>
      <c r="J9" s="4"/>
      <c r="K9" s="4"/>
      <c r="L9" s="4"/>
      <c r="M9" s="4"/>
      <c r="N9" s="4"/>
      <c r="O9" s="4"/>
      <c r="P9" s="4"/>
      <c r="Q9" s="4"/>
      <c r="R9" s="4"/>
      <c r="S9" s="4"/>
      <c r="T9" s="4"/>
      <c r="U9" s="4"/>
      <c r="V9" s="4"/>
      <c r="W9" s="4"/>
      <c r="X9" s="4"/>
      <c r="Y9" s="4"/>
      <c r="AB9" s="5"/>
      <c r="AD9" s="5"/>
    </row>
    <row r="10" spans="1:32" s="3" customFormat="1" ht="34.5" customHeight="1" x14ac:dyDescent="0.3">
      <c r="B10" s="69" t="s">
        <v>34</v>
      </c>
      <c r="C10" s="2"/>
      <c r="D10" s="2"/>
      <c r="E10" s="2"/>
      <c r="F10" s="2"/>
      <c r="G10" s="2"/>
      <c r="H10" s="2"/>
      <c r="I10" s="2"/>
      <c r="J10" s="2"/>
      <c r="K10" s="2"/>
      <c r="L10" s="2"/>
      <c r="M10" s="2"/>
      <c r="N10" s="2"/>
      <c r="O10" s="2"/>
    </row>
    <row r="11" spans="1:32" s="3" customFormat="1" ht="36" x14ac:dyDescent="0.3">
      <c r="B11" s="69"/>
      <c r="C11" s="32" t="s">
        <v>1</v>
      </c>
      <c r="D11" s="33" t="s">
        <v>2</v>
      </c>
      <c r="E11" s="33" t="s">
        <v>3</v>
      </c>
      <c r="F11" s="33" t="s">
        <v>4</v>
      </c>
      <c r="G11" s="33" t="s">
        <v>5</v>
      </c>
      <c r="H11" s="33" t="s">
        <v>6</v>
      </c>
      <c r="I11" s="33" t="s">
        <v>7</v>
      </c>
      <c r="J11" s="33" t="s">
        <v>8</v>
      </c>
      <c r="K11" s="33" t="s">
        <v>9</v>
      </c>
      <c r="L11" s="33" t="s">
        <v>27</v>
      </c>
      <c r="M11" s="33" t="s">
        <v>10</v>
      </c>
      <c r="N11" s="33" t="s">
        <v>11</v>
      </c>
      <c r="O11" s="33" t="s">
        <v>12</v>
      </c>
    </row>
    <row r="12" spans="1:32" s="3" customFormat="1" x14ac:dyDescent="0.3">
      <c r="B12" s="19" t="s">
        <v>35</v>
      </c>
      <c r="C12" s="22">
        <v>40</v>
      </c>
      <c r="D12" s="22">
        <v>43</v>
      </c>
      <c r="E12" s="21">
        <v>1</v>
      </c>
      <c r="F12" s="21">
        <v>0</v>
      </c>
      <c r="G12" s="21">
        <v>1</v>
      </c>
      <c r="H12" s="21">
        <v>6</v>
      </c>
      <c r="I12" s="21">
        <v>6</v>
      </c>
      <c r="J12" s="21">
        <v>1</v>
      </c>
      <c r="K12" s="21">
        <v>24</v>
      </c>
      <c r="L12" s="21">
        <v>9</v>
      </c>
      <c r="M12" s="21">
        <v>7</v>
      </c>
      <c r="N12" s="21">
        <v>1</v>
      </c>
      <c r="O12" s="20">
        <v>3</v>
      </c>
      <c r="P12" s="25"/>
    </row>
    <row r="13" spans="1:32" s="3" customFormat="1" x14ac:dyDescent="0.3">
      <c r="B13" s="19" t="s">
        <v>36</v>
      </c>
      <c r="C13" s="20">
        <v>34</v>
      </c>
      <c r="D13" s="20">
        <v>15</v>
      </c>
      <c r="E13" s="21">
        <v>4</v>
      </c>
      <c r="F13" s="21">
        <v>0</v>
      </c>
      <c r="G13" s="21">
        <v>2</v>
      </c>
      <c r="H13" s="21">
        <v>7</v>
      </c>
      <c r="I13" s="21">
        <v>1</v>
      </c>
      <c r="J13" s="21">
        <v>8</v>
      </c>
      <c r="K13" s="21">
        <v>23</v>
      </c>
      <c r="L13" s="21">
        <v>20</v>
      </c>
      <c r="M13" s="21">
        <v>1</v>
      </c>
      <c r="N13" s="21">
        <v>0</v>
      </c>
      <c r="O13" s="20">
        <v>0</v>
      </c>
    </row>
    <row r="14" spans="1:32" s="3" customFormat="1" x14ac:dyDescent="0.3">
      <c r="B14" s="19" t="s">
        <v>37</v>
      </c>
      <c r="C14" s="20">
        <v>42</v>
      </c>
      <c r="D14" s="20">
        <v>58</v>
      </c>
      <c r="E14" s="21">
        <v>4</v>
      </c>
      <c r="F14" s="21">
        <v>1</v>
      </c>
      <c r="G14" s="21">
        <v>4</v>
      </c>
      <c r="H14" s="21">
        <v>11</v>
      </c>
      <c r="I14" s="21">
        <v>2</v>
      </c>
      <c r="J14" s="21">
        <v>10</v>
      </c>
      <c r="K14" s="21">
        <v>37</v>
      </c>
      <c r="L14" s="21">
        <v>22</v>
      </c>
      <c r="M14" s="21">
        <v>2</v>
      </c>
      <c r="N14" s="21">
        <v>2</v>
      </c>
      <c r="O14" s="20">
        <v>5</v>
      </c>
    </row>
    <row r="15" spans="1:32" s="3" customFormat="1" x14ac:dyDescent="0.3">
      <c r="B15" s="19" t="s">
        <v>38</v>
      </c>
      <c r="C15" s="20">
        <v>37</v>
      </c>
      <c r="D15" s="20">
        <v>20</v>
      </c>
      <c r="E15" s="21">
        <v>3</v>
      </c>
      <c r="F15" s="21">
        <v>4</v>
      </c>
      <c r="G15" s="21">
        <v>3</v>
      </c>
      <c r="H15" s="21">
        <v>8</v>
      </c>
      <c r="I15" s="21">
        <v>0</v>
      </c>
      <c r="J15" s="21">
        <v>2</v>
      </c>
      <c r="K15" s="21">
        <v>24</v>
      </c>
      <c r="L15" s="21">
        <v>28</v>
      </c>
      <c r="M15" s="21">
        <v>0</v>
      </c>
      <c r="N15" s="21">
        <v>2</v>
      </c>
      <c r="O15" s="22">
        <v>4</v>
      </c>
    </row>
    <row r="16" spans="1:32" s="14" customFormat="1" x14ac:dyDescent="0.3">
      <c r="B16" s="24" t="s">
        <v>39</v>
      </c>
      <c r="C16" s="22">
        <f>40+34+42+37</f>
        <v>153</v>
      </c>
      <c r="D16" s="22">
        <f>43+15+58+20</f>
        <v>136</v>
      </c>
      <c r="E16" s="23">
        <v>12</v>
      </c>
      <c r="F16" s="23">
        <f t="shared" ref="F16:O16" si="0">SUM(F12:F15)</f>
        <v>5</v>
      </c>
      <c r="G16" s="23">
        <f t="shared" si="0"/>
        <v>10</v>
      </c>
      <c r="H16" s="23">
        <f t="shared" si="0"/>
        <v>32</v>
      </c>
      <c r="I16" s="23">
        <f t="shared" si="0"/>
        <v>9</v>
      </c>
      <c r="J16" s="23">
        <f t="shared" si="0"/>
        <v>21</v>
      </c>
      <c r="K16" s="23">
        <f t="shared" si="0"/>
        <v>108</v>
      </c>
      <c r="L16" s="23">
        <f t="shared" si="0"/>
        <v>79</v>
      </c>
      <c r="M16" s="23">
        <f t="shared" si="0"/>
        <v>10</v>
      </c>
      <c r="N16" s="23">
        <f t="shared" si="0"/>
        <v>5</v>
      </c>
      <c r="O16" s="22">
        <f t="shared" si="0"/>
        <v>12</v>
      </c>
    </row>
    <row r="17" spans="2:18" s="3" customFormat="1" x14ac:dyDescent="0.3">
      <c r="C17" s="25"/>
      <c r="D17" s="25"/>
      <c r="E17" s="11"/>
      <c r="F17" s="11"/>
      <c r="G17" s="11"/>
      <c r="H17" s="11"/>
      <c r="I17" s="11"/>
      <c r="J17" s="11"/>
      <c r="K17" s="11"/>
      <c r="L17" s="11"/>
      <c r="M17" s="11"/>
      <c r="N17" s="11"/>
    </row>
    <row r="18" spans="2:18" s="3" customFormat="1" ht="33" customHeight="1" x14ac:dyDescent="0.3">
      <c r="B18" s="69" t="s">
        <v>34</v>
      </c>
      <c r="C18" s="2"/>
      <c r="D18" s="2"/>
      <c r="E18" s="2"/>
      <c r="F18" s="2"/>
      <c r="G18" s="2"/>
      <c r="H18" s="2"/>
      <c r="I18" s="2"/>
      <c r="J18" s="2"/>
      <c r="K18" s="2"/>
      <c r="L18" s="2"/>
      <c r="M18" s="2"/>
      <c r="N18" s="70" t="s">
        <v>24</v>
      </c>
      <c r="O18" s="71" t="s">
        <v>25</v>
      </c>
      <c r="P18" s="71" t="s">
        <v>26</v>
      </c>
    </row>
    <row r="19" spans="2:18" s="3" customFormat="1" x14ac:dyDescent="0.3">
      <c r="B19" s="69"/>
      <c r="C19" s="33" t="s">
        <v>13</v>
      </c>
      <c r="D19" s="33" t="s">
        <v>14</v>
      </c>
      <c r="E19" s="33" t="s">
        <v>15</v>
      </c>
      <c r="F19" s="33" t="s">
        <v>16</v>
      </c>
      <c r="G19" s="33" t="s">
        <v>17</v>
      </c>
      <c r="H19" s="33" t="s">
        <v>18</v>
      </c>
      <c r="I19" s="33" t="s">
        <v>19</v>
      </c>
      <c r="J19" s="33" t="s">
        <v>20</v>
      </c>
      <c r="K19" s="33" t="s">
        <v>21</v>
      </c>
      <c r="L19" s="33" t="s">
        <v>22</v>
      </c>
      <c r="M19" s="33" t="s">
        <v>23</v>
      </c>
      <c r="N19" s="70"/>
      <c r="O19" s="71"/>
      <c r="P19" s="71"/>
    </row>
    <row r="20" spans="2:18" s="3" customFormat="1" x14ac:dyDescent="0.3">
      <c r="B20" s="19" t="s">
        <v>35</v>
      </c>
      <c r="C20" s="27">
        <v>1</v>
      </c>
      <c r="D20" s="27">
        <v>0</v>
      </c>
      <c r="E20" s="27">
        <v>0</v>
      </c>
      <c r="F20" s="27">
        <v>0</v>
      </c>
      <c r="G20" s="27">
        <v>0</v>
      </c>
      <c r="H20" s="27">
        <v>0</v>
      </c>
      <c r="I20" s="27">
        <v>0</v>
      </c>
      <c r="J20" s="27">
        <v>0</v>
      </c>
      <c r="K20" s="27">
        <v>0</v>
      </c>
      <c r="L20" s="27">
        <v>0</v>
      </c>
      <c r="M20" s="27">
        <v>0</v>
      </c>
      <c r="N20" s="28">
        <v>0</v>
      </c>
      <c r="O20" s="29">
        <v>5</v>
      </c>
      <c r="P20" s="30">
        <f>SUM(C20:O20)+C12+D12++E12+F12++H12+I12+G12+J12+K12++M12+N12+O12+L12</f>
        <v>148</v>
      </c>
    </row>
    <row r="21" spans="2:18" s="3" customFormat="1" x14ac:dyDescent="0.3">
      <c r="B21" s="19" t="s">
        <v>36</v>
      </c>
      <c r="C21" s="27">
        <v>0</v>
      </c>
      <c r="D21" s="27">
        <v>0</v>
      </c>
      <c r="E21" s="27">
        <v>0</v>
      </c>
      <c r="F21" s="27">
        <v>0</v>
      </c>
      <c r="G21" s="27">
        <v>0</v>
      </c>
      <c r="H21" s="27">
        <v>0</v>
      </c>
      <c r="I21" s="27">
        <v>0</v>
      </c>
      <c r="J21" s="27">
        <v>0</v>
      </c>
      <c r="K21" s="27">
        <v>0</v>
      </c>
      <c r="L21" s="27">
        <v>0</v>
      </c>
      <c r="M21" s="27">
        <v>0</v>
      </c>
      <c r="N21" s="28">
        <v>0</v>
      </c>
      <c r="O21" s="29">
        <v>7</v>
      </c>
      <c r="P21" s="29">
        <f>SUM(C13:O13,C21:O21)</f>
        <v>122</v>
      </c>
    </row>
    <row r="22" spans="2:18" s="3" customFormat="1" x14ac:dyDescent="0.3">
      <c r="B22" s="19" t="s">
        <v>37</v>
      </c>
      <c r="C22" s="27">
        <v>1</v>
      </c>
      <c r="D22" s="27">
        <v>0</v>
      </c>
      <c r="E22" s="27">
        <v>0</v>
      </c>
      <c r="F22" s="27">
        <v>0</v>
      </c>
      <c r="G22" s="27">
        <v>0</v>
      </c>
      <c r="H22" s="27">
        <v>0</v>
      </c>
      <c r="I22" s="27">
        <v>0</v>
      </c>
      <c r="J22" s="27">
        <v>0</v>
      </c>
      <c r="K22" s="27">
        <v>0</v>
      </c>
      <c r="L22" s="27">
        <v>0</v>
      </c>
      <c r="M22" s="27">
        <v>0</v>
      </c>
      <c r="N22" s="28">
        <v>0</v>
      </c>
      <c r="O22" s="29">
        <v>9</v>
      </c>
      <c r="P22" s="29">
        <f>SUM(C14:O14,C22:O22)</f>
        <v>210</v>
      </c>
    </row>
    <row r="23" spans="2:18" s="3" customFormat="1" x14ac:dyDescent="0.3">
      <c r="B23" s="19" t="s">
        <v>38</v>
      </c>
      <c r="C23" s="27">
        <v>1</v>
      </c>
      <c r="D23" s="27">
        <v>0</v>
      </c>
      <c r="E23" s="27">
        <v>0</v>
      </c>
      <c r="F23" s="27">
        <v>0</v>
      </c>
      <c r="G23" s="27">
        <v>0</v>
      </c>
      <c r="H23" s="27">
        <v>0</v>
      </c>
      <c r="I23" s="27">
        <v>0</v>
      </c>
      <c r="J23" s="27">
        <v>0</v>
      </c>
      <c r="K23" s="27">
        <v>0</v>
      </c>
      <c r="L23" s="27">
        <v>0</v>
      </c>
      <c r="M23" s="27">
        <v>0</v>
      </c>
      <c r="N23" s="28">
        <v>0</v>
      </c>
      <c r="O23" s="29">
        <v>0</v>
      </c>
      <c r="P23" s="29">
        <f>SUM(C15:O15,C23:O23)</f>
        <v>136</v>
      </c>
    </row>
    <row r="24" spans="2:18" s="3" customFormat="1" x14ac:dyDescent="0.3">
      <c r="B24" s="24" t="s">
        <v>39</v>
      </c>
      <c r="C24" s="27">
        <v>3</v>
      </c>
      <c r="D24" s="27">
        <v>0</v>
      </c>
      <c r="E24" s="27">
        <v>0</v>
      </c>
      <c r="F24" s="27">
        <v>0</v>
      </c>
      <c r="G24" s="27">
        <v>0</v>
      </c>
      <c r="H24" s="27">
        <v>0</v>
      </c>
      <c r="I24" s="27">
        <v>0</v>
      </c>
      <c r="J24" s="27">
        <v>0</v>
      </c>
      <c r="K24" s="27">
        <v>0</v>
      </c>
      <c r="L24" s="27">
        <v>0</v>
      </c>
      <c r="M24" s="27">
        <v>0</v>
      </c>
      <c r="N24" s="28">
        <v>0</v>
      </c>
      <c r="O24" s="29">
        <v>21</v>
      </c>
      <c r="P24" s="31">
        <f>SUM(C16:O16,C24:O24)</f>
        <v>616</v>
      </c>
    </row>
    <row r="25" spans="2:18" s="3" customFormat="1" x14ac:dyDescent="0.3">
      <c r="B25" s="14"/>
      <c r="C25" s="11"/>
      <c r="D25" s="11"/>
      <c r="E25" s="11"/>
      <c r="F25" s="11"/>
      <c r="G25" s="11"/>
      <c r="H25" s="11"/>
      <c r="I25" s="11"/>
      <c r="J25" s="11"/>
      <c r="K25" s="11"/>
      <c r="L25" s="11"/>
      <c r="M25" s="11"/>
      <c r="N25" s="11"/>
      <c r="O25" s="11"/>
      <c r="P25" s="11"/>
    </row>
    <row r="26" spans="2:18" s="3" customFormat="1" ht="19.5" customHeight="1" x14ac:dyDescent="0.3">
      <c r="B26" s="52" t="s">
        <v>40</v>
      </c>
      <c r="C26" s="52"/>
      <c r="D26" s="52"/>
      <c r="E26" s="52"/>
      <c r="F26" s="52"/>
      <c r="G26" s="52"/>
      <c r="H26" s="52"/>
      <c r="I26" s="52"/>
      <c r="J26" s="52"/>
      <c r="K26" s="52"/>
      <c r="L26" s="52"/>
      <c r="M26" s="52"/>
      <c r="N26" s="52"/>
      <c r="O26" s="52"/>
      <c r="P26" s="52"/>
      <c r="Q26" s="52"/>
      <c r="R26" s="52"/>
    </row>
    <row r="27" spans="2:18" s="3" customFormat="1" ht="15.6" x14ac:dyDescent="0.3">
      <c r="B27" s="13"/>
      <c r="C27" s="13"/>
      <c r="D27" s="13"/>
      <c r="E27" s="13"/>
      <c r="F27" s="13"/>
      <c r="G27" s="13"/>
      <c r="H27" s="13"/>
      <c r="I27" s="13"/>
      <c r="J27" s="13"/>
      <c r="K27" s="13"/>
      <c r="L27" s="13"/>
      <c r="M27" s="13"/>
      <c r="N27" s="13"/>
      <c r="O27" s="11"/>
      <c r="P27" s="11"/>
    </row>
    <row r="28" spans="2:18" s="3" customFormat="1" ht="27.75" customHeight="1" x14ac:dyDescent="0.3">
      <c r="B28" s="72" t="s">
        <v>41</v>
      </c>
      <c r="C28" s="73"/>
      <c r="D28" s="73"/>
      <c r="E28" s="73"/>
      <c r="F28" s="73"/>
      <c r="G28" s="73"/>
      <c r="H28" s="73"/>
      <c r="I28" s="73"/>
      <c r="J28" s="73"/>
      <c r="K28" s="73"/>
      <c r="L28" s="73"/>
      <c r="M28" s="73"/>
      <c r="N28" s="73"/>
      <c r="O28" s="74"/>
      <c r="P28" s="11"/>
    </row>
    <row r="29" spans="2:18" s="3" customFormat="1" ht="34.5" customHeight="1" x14ac:dyDescent="0.3">
      <c r="B29" s="56" t="s">
        <v>42</v>
      </c>
      <c r="C29" s="2"/>
      <c r="D29" s="2"/>
      <c r="E29" s="2"/>
      <c r="F29" s="2"/>
      <c r="G29" s="2"/>
      <c r="H29" s="2"/>
      <c r="I29" s="2"/>
      <c r="J29" s="2"/>
      <c r="K29" s="2"/>
      <c r="L29" s="2"/>
      <c r="M29" s="2"/>
      <c r="N29" s="2"/>
      <c r="O29" s="2"/>
      <c r="P29" s="11"/>
    </row>
    <row r="30" spans="2:18" s="3" customFormat="1" ht="36" x14ac:dyDescent="0.3">
      <c r="B30" s="56"/>
      <c r="C30" s="32" t="s">
        <v>1</v>
      </c>
      <c r="D30" s="33" t="s">
        <v>2</v>
      </c>
      <c r="E30" s="33" t="s">
        <v>3</v>
      </c>
      <c r="F30" s="33" t="s">
        <v>4</v>
      </c>
      <c r="G30" s="33" t="s">
        <v>5</v>
      </c>
      <c r="H30" s="33" t="s">
        <v>6</v>
      </c>
      <c r="I30" s="33" t="s">
        <v>7</v>
      </c>
      <c r="J30" s="33" t="s">
        <v>8</v>
      </c>
      <c r="K30" s="33" t="s">
        <v>9</v>
      </c>
      <c r="L30" s="33" t="s">
        <v>27</v>
      </c>
      <c r="M30" s="33" t="s">
        <v>10</v>
      </c>
      <c r="N30" s="33" t="s">
        <v>11</v>
      </c>
      <c r="O30" s="33" t="s">
        <v>12</v>
      </c>
      <c r="P30" s="11"/>
    </row>
    <row r="31" spans="2:18" s="3" customFormat="1" x14ac:dyDescent="0.3">
      <c r="B31" s="35" t="s">
        <v>43</v>
      </c>
      <c r="C31" s="39">
        <v>8056</v>
      </c>
      <c r="D31" s="27">
        <v>5225</v>
      </c>
      <c r="E31" s="27">
        <v>684</v>
      </c>
      <c r="F31" s="27">
        <v>238</v>
      </c>
      <c r="G31" s="27">
        <v>472</v>
      </c>
      <c r="H31" s="27">
        <v>2344</v>
      </c>
      <c r="I31" s="27">
        <v>452</v>
      </c>
      <c r="J31" s="27">
        <v>1032</v>
      </c>
      <c r="K31" s="27">
        <v>4664</v>
      </c>
      <c r="L31" s="27">
        <v>2702</v>
      </c>
      <c r="M31" s="27">
        <v>426</v>
      </c>
      <c r="N31" s="27">
        <v>253</v>
      </c>
      <c r="O31" s="27">
        <v>692</v>
      </c>
      <c r="P31" s="11"/>
    </row>
    <row r="32" spans="2:18" s="3" customFormat="1" ht="16.5" customHeight="1" x14ac:dyDescent="0.3">
      <c r="B32" s="37" t="s">
        <v>44</v>
      </c>
      <c r="C32" s="39">
        <v>153</v>
      </c>
      <c r="D32" s="27">
        <v>136</v>
      </c>
      <c r="E32" s="27">
        <v>12</v>
      </c>
      <c r="F32" s="27">
        <v>5</v>
      </c>
      <c r="G32" s="27">
        <v>10</v>
      </c>
      <c r="H32" s="27">
        <v>32</v>
      </c>
      <c r="I32" s="27">
        <v>9</v>
      </c>
      <c r="J32" s="27">
        <v>21</v>
      </c>
      <c r="K32" s="27">
        <v>108</v>
      </c>
      <c r="L32" s="27">
        <v>79</v>
      </c>
      <c r="M32" s="27">
        <v>10</v>
      </c>
      <c r="N32" s="27">
        <v>5</v>
      </c>
      <c r="O32" s="27">
        <v>12</v>
      </c>
      <c r="P32" s="11"/>
    </row>
    <row r="33" spans="2:18" s="3" customFormat="1" ht="15.75" customHeight="1" x14ac:dyDescent="0.3">
      <c r="B33" s="37" t="s">
        <v>39</v>
      </c>
      <c r="C33" s="36">
        <f t="shared" ref="C33:O33" si="1">(C31-C32)</f>
        <v>7903</v>
      </c>
      <c r="D33" s="36">
        <f t="shared" si="1"/>
        <v>5089</v>
      </c>
      <c r="E33" s="36">
        <f t="shared" si="1"/>
        <v>672</v>
      </c>
      <c r="F33" s="36">
        <f t="shared" si="1"/>
        <v>233</v>
      </c>
      <c r="G33" s="26">
        <f t="shared" si="1"/>
        <v>462</v>
      </c>
      <c r="H33" s="26">
        <f t="shared" si="1"/>
        <v>2312</v>
      </c>
      <c r="I33" s="26">
        <f t="shared" si="1"/>
        <v>443</v>
      </c>
      <c r="J33" s="26">
        <f t="shared" si="1"/>
        <v>1011</v>
      </c>
      <c r="K33" s="26">
        <f t="shared" si="1"/>
        <v>4556</v>
      </c>
      <c r="L33" s="26">
        <f t="shared" si="1"/>
        <v>2623</v>
      </c>
      <c r="M33" s="26">
        <f t="shared" si="1"/>
        <v>416</v>
      </c>
      <c r="N33" s="26">
        <f t="shared" si="1"/>
        <v>248</v>
      </c>
      <c r="O33" s="26">
        <f t="shared" si="1"/>
        <v>680</v>
      </c>
      <c r="P33" s="11"/>
    </row>
    <row r="34" spans="2:18" s="3" customFormat="1" ht="15.75" customHeight="1" x14ac:dyDescent="0.3">
      <c r="B34" s="34"/>
      <c r="C34" s="6"/>
      <c r="D34" s="7"/>
      <c r="E34" s="7"/>
      <c r="F34" s="7"/>
      <c r="G34" s="7"/>
      <c r="H34" s="7"/>
      <c r="I34" s="7"/>
      <c r="J34" s="7"/>
      <c r="K34" s="7"/>
      <c r="L34" s="7"/>
      <c r="M34" s="7"/>
      <c r="N34" s="7"/>
      <c r="O34" s="7"/>
      <c r="P34" s="11"/>
    </row>
    <row r="35" spans="2:18" s="3" customFormat="1" ht="24" customHeight="1" x14ac:dyDescent="0.3">
      <c r="B35" s="51" t="s">
        <v>41</v>
      </c>
      <c r="C35" s="51"/>
      <c r="D35" s="51"/>
      <c r="E35" s="51"/>
      <c r="F35" s="51"/>
      <c r="G35" s="51"/>
      <c r="H35" s="51"/>
      <c r="I35" s="51"/>
      <c r="J35" s="51"/>
      <c r="K35" s="51"/>
      <c r="L35" s="51"/>
      <c r="M35" s="51"/>
      <c r="N35" s="51"/>
      <c r="O35" s="51"/>
      <c r="P35" s="51"/>
    </row>
    <row r="36" spans="2:18" s="3" customFormat="1" ht="35.25" customHeight="1" x14ac:dyDescent="0.3">
      <c r="B36" s="56" t="s">
        <v>42</v>
      </c>
      <c r="C36" s="2"/>
      <c r="D36" s="2"/>
      <c r="E36" s="2"/>
      <c r="F36" s="2"/>
      <c r="G36" s="2"/>
      <c r="H36" s="2"/>
      <c r="I36" s="2"/>
      <c r="J36" s="2"/>
      <c r="K36" s="2"/>
      <c r="L36" s="2"/>
      <c r="M36" s="2"/>
      <c r="N36" s="66" t="s">
        <v>24</v>
      </c>
      <c r="O36" s="54" t="s">
        <v>25</v>
      </c>
      <c r="P36" s="54" t="s">
        <v>26</v>
      </c>
    </row>
    <row r="37" spans="2:18" s="3" customFormat="1" x14ac:dyDescent="0.3">
      <c r="B37" s="56"/>
      <c r="C37" s="33" t="s">
        <v>13</v>
      </c>
      <c r="D37" s="33" t="s">
        <v>14</v>
      </c>
      <c r="E37" s="33" t="s">
        <v>15</v>
      </c>
      <c r="F37" s="33" t="s">
        <v>16</v>
      </c>
      <c r="G37" s="33" t="s">
        <v>17</v>
      </c>
      <c r="H37" s="33" t="s">
        <v>18</v>
      </c>
      <c r="I37" s="33" t="s">
        <v>19</v>
      </c>
      <c r="J37" s="33" t="s">
        <v>20</v>
      </c>
      <c r="K37" s="33" t="s">
        <v>21</v>
      </c>
      <c r="L37" s="33" t="s">
        <v>22</v>
      </c>
      <c r="M37" s="33" t="s">
        <v>23</v>
      </c>
      <c r="N37" s="67"/>
      <c r="O37" s="55"/>
      <c r="P37" s="55"/>
    </row>
    <row r="38" spans="2:18" s="3" customFormat="1" ht="14.25" customHeight="1" x14ac:dyDescent="0.3">
      <c r="B38" s="35" t="s">
        <v>43</v>
      </c>
      <c r="C38" s="41">
        <v>73</v>
      </c>
      <c r="D38" s="41">
        <v>12</v>
      </c>
      <c r="E38" s="41">
        <v>2</v>
      </c>
      <c r="F38" s="41">
        <v>16</v>
      </c>
      <c r="G38" s="41">
        <v>1</v>
      </c>
      <c r="H38" s="41">
        <v>39</v>
      </c>
      <c r="I38" s="41">
        <v>86</v>
      </c>
      <c r="J38" s="41">
        <v>18</v>
      </c>
      <c r="K38" s="41">
        <v>5</v>
      </c>
      <c r="L38" s="41">
        <v>2</v>
      </c>
      <c r="M38" s="41">
        <v>6</v>
      </c>
      <c r="N38" s="41">
        <v>20</v>
      </c>
      <c r="O38" s="41">
        <v>1093</v>
      </c>
      <c r="P38" s="41">
        <f>SUM(C31:O31,C38:O38)</f>
        <v>28613</v>
      </c>
    </row>
    <row r="39" spans="2:18" s="3" customFormat="1" ht="17.25" customHeight="1" x14ac:dyDescent="0.3">
      <c r="B39" s="37" t="s">
        <v>44</v>
      </c>
      <c r="C39" s="41">
        <v>3</v>
      </c>
      <c r="D39" s="41">
        <v>0</v>
      </c>
      <c r="E39" s="41">
        <v>0</v>
      </c>
      <c r="F39" s="41">
        <v>0</v>
      </c>
      <c r="G39" s="41">
        <v>0</v>
      </c>
      <c r="H39" s="41">
        <v>0</v>
      </c>
      <c r="I39" s="41">
        <v>0</v>
      </c>
      <c r="J39" s="41">
        <v>0</v>
      </c>
      <c r="K39" s="41">
        <v>0</v>
      </c>
      <c r="L39" s="41">
        <v>0</v>
      </c>
      <c r="M39" s="41">
        <v>0</v>
      </c>
      <c r="N39" s="41">
        <v>0</v>
      </c>
      <c r="O39" s="41">
        <v>21</v>
      </c>
      <c r="P39" s="41">
        <f>SUM(C32:O32,C39:O39)</f>
        <v>616</v>
      </c>
    </row>
    <row r="40" spans="2:18" s="3" customFormat="1" x14ac:dyDescent="0.3">
      <c r="B40" s="37" t="s">
        <v>39</v>
      </c>
      <c r="C40" s="41">
        <f t="shared" ref="C40:O40" si="2">(C38-C39)</f>
        <v>70</v>
      </c>
      <c r="D40" s="41">
        <f t="shared" si="2"/>
        <v>12</v>
      </c>
      <c r="E40" s="41">
        <f t="shared" si="2"/>
        <v>2</v>
      </c>
      <c r="F40" s="41">
        <f t="shared" si="2"/>
        <v>16</v>
      </c>
      <c r="G40" s="41">
        <f t="shared" si="2"/>
        <v>1</v>
      </c>
      <c r="H40" s="41">
        <f t="shared" si="2"/>
        <v>39</v>
      </c>
      <c r="I40" s="41">
        <f t="shared" si="2"/>
        <v>86</v>
      </c>
      <c r="J40" s="41">
        <f t="shared" si="2"/>
        <v>18</v>
      </c>
      <c r="K40" s="41">
        <f t="shared" si="2"/>
        <v>5</v>
      </c>
      <c r="L40" s="41">
        <f t="shared" si="2"/>
        <v>2</v>
      </c>
      <c r="M40" s="41">
        <f t="shared" si="2"/>
        <v>6</v>
      </c>
      <c r="N40" s="41">
        <f t="shared" si="2"/>
        <v>20</v>
      </c>
      <c r="O40" s="41">
        <f t="shared" si="2"/>
        <v>1072</v>
      </c>
      <c r="P40" s="42">
        <f>SUM(C33:O33,C40:O40)</f>
        <v>27997</v>
      </c>
    </row>
    <row r="41" spans="2:18" s="3" customFormat="1" x14ac:dyDescent="0.3"/>
    <row r="42" spans="2:18" s="3" customFormat="1" ht="20.25" customHeight="1" x14ac:dyDescent="0.3">
      <c r="B42" s="52" t="s">
        <v>28</v>
      </c>
      <c r="C42" s="52"/>
      <c r="D42" s="52"/>
      <c r="E42" s="52"/>
      <c r="F42" s="52"/>
      <c r="G42" s="52"/>
      <c r="H42" s="52"/>
      <c r="I42" s="52"/>
      <c r="J42" s="52"/>
      <c r="K42" s="52"/>
      <c r="L42" s="52"/>
      <c r="M42" s="52"/>
      <c r="N42" s="52"/>
      <c r="O42" s="52"/>
      <c r="P42" s="52"/>
      <c r="Q42" s="52"/>
      <c r="R42" s="52"/>
    </row>
    <row r="43" spans="2:18" s="3" customFormat="1" ht="15.75" customHeight="1" x14ac:dyDescent="0.3">
      <c r="B43" s="13"/>
      <c r="C43" s="13"/>
      <c r="D43" s="13"/>
      <c r="E43" s="13"/>
      <c r="F43" s="13"/>
      <c r="G43" s="13"/>
      <c r="H43" s="13"/>
      <c r="I43" s="13"/>
      <c r="J43" s="13"/>
      <c r="K43" s="13"/>
      <c r="L43" s="13"/>
      <c r="M43" s="13"/>
      <c r="N43" s="13"/>
      <c r="O43" s="13"/>
      <c r="P43" s="13"/>
      <c r="Q43" s="13"/>
    </row>
    <row r="44" spans="2:18" s="3" customFormat="1" ht="35.25" customHeight="1" x14ac:dyDescent="0.3">
      <c r="B44" s="51" t="s">
        <v>46</v>
      </c>
      <c r="C44" s="51"/>
      <c r="D44" s="51"/>
      <c r="E44" s="51"/>
      <c r="F44" s="51"/>
      <c r="G44" s="51"/>
      <c r="H44" s="51"/>
      <c r="I44" s="51"/>
      <c r="J44" s="51"/>
      <c r="K44" s="51"/>
      <c r="L44" s="51"/>
      <c r="M44" s="51"/>
      <c r="N44" s="51"/>
      <c r="O44" s="51"/>
      <c r="P44" s="51"/>
      <c r="Q44" s="51"/>
      <c r="R44" s="51"/>
    </row>
    <row r="45" spans="2:18" s="3" customFormat="1" ht="28.5" customHeight="1" x14ac:dyDescent="0.3">
      <c r="B45" s="56" t="s">
        <v>42</v>
      </c>
      <c r="C45" s="2"/>
      <c r="D45" s="2"/>
      <c r="E45" s="2"/>
      <c r="F45" s="2"/>
      <c r="G45" s="2"/>
      <c r="H45" s="2"/>
      <c r="I45" s="2"/>
      <c r="J45" s="2"/>
      <c r="K45" s="2"/>
      <c r="L45" s="2"/>
      <c r="M45" s="2"/>
      <c r="N45" s="2"/>
      <c r="O45" s="2"/>
      <c r="P45" s="66" t="s">
        <v>24</v>
      </c>
      <c r="Q45" s="54" t="s">
        <v>25</v>
      </c>
      <c r="R45" s="54" t="s">
        <v>26</v>
      </c>
    </row>
    <row r="46" spans="2:18" s="3" customFormat="1" ht="36" x14ac:dyDescent="0.3">
      <c r="B46" s="56"/>
      <c r="C46" s="32" t="s">
        <v>1</v>
      </c>
      <c r="D46" s="33" t="s">
        <v>2</v>
      </c>
      <c r="E46" s="33" t="s">
        <v>3</v>
      </c>
      <c r="F46" s="33" t="s">
        <v>4</v>
      </c>
      <c r="G46" s="33" t="s">
        <v>5</v>
      </c>
      <c r="H46" s="33" t="s">
        <v>6</v>
      </c>
      <c r="I46" s="33" t="s">
        <v>7</v>
      </c>
      <c r="J46" s="33" t="s">
        <v>8</v>
      </c>
      <c r="K46" s="33" t="s">
        <v>9</v>
      </c>
      <c r="L46" s="33" t="s">
        <v>27</v>
      </c>
      <c r="M46" s="33" t="s">
        <v>10</v>
      </c>
      <c r="N46" s="33" t="s">
        <v>11</v>
      </c>
      <c r="O46" s="33" t="s">
        <v>12</v>
      </c>
      <c r="P46" s="67"/>
      <c r="Q46" s="55"/>
      <c r="R46" s="55"/>
    </row>
    <row r="47" spans="2:18" s="3" customFormat="1" x14ac:dyDescent="0.3">
      <c r="B47" s="35" t="s">
        <v>43</v>
      </c>
      <c r="C47" s="41">
        <v>8056</v>
      </c>
      <c r="D47" s="41">
        <v>5327</v>
      </c>
      <c r="E47" s="42">
        <v>684</v>
      </c>
      <c r="F47" s="42">
        <v>282</v>
      </c>
      <c r="G47" s="42">
        <v>549</v>
      </c>
      <c r="H47" s="42">
        <v>2344</v>
      </c>
      <c r="I47" s="42">
        <v>489</v>
      </c>
      <c r="J47" s="42">
        <v>1032</v>
      </c>
      <c r="K47" s="42">
        <v>4664</v>
      </c>
      <c r="L47" s="42">
        <v>2702</v>
      </c>
      <c r="M47" s="42">
        <v>426</v>
      </c>
      <c r="N47" s="42">
        <v>253</v>
      </c>
      <c r="O47" s="42">
        <v>692</v>
      </c>
      <c r="P47" s="42">
        <v>20</v>
      </c>
      <c r="Q47" s="41">
        <v>1093</v>
      </c>
      <c r="R47" s="41">
        <f>SUM(C47:Q47)</f>
        <v>28613</v>
      </c>
    </row>
    <row r="48" spans="2:18" s="3" customFormat="1" ht="18.75" customHeight="1" x14ac:dyDescent="0.3">
      <c r="B48" s="37" t="s">
        <v>44</v>
      </c>
      <c r="C48" s="41">
        <v>153</v>
      </c>
      <c r="D48" s="41" t="s">
        <v>47</v>
      </c>
      <c r="E48" s="42">
        <v>12</v>
      </c>
      <c r="F48" s="42">
        <v>5</v>
      </c>
      <c r="G48" s="42" t="s">
        <v>48</v>
      </c>
      <c r="H48" s="42">
        <v>32</v>
      </c>
      <c r="I48" s="42" t="s">
        <v>49</v>
      </c>
      <c r="J48" s="42">
        <v>21</v>
      </c>
      <c r="K48" s="42">
        <v>108</v>
      </c>
      <c r="L48" s="42">
        <v>79</v>
      </c>
      <c r="M48" s="42">
        <v>10</v>
      </c>
      <c r="N48" s="42">
        <v>5</v>
      </c>
      <c r="O48" s="42">
        <v>12</v>
      </c>
      <c r="P48" s="42">
        <v>0</v>
      </c>
      <c r="Q48" s="41">
        <v>21</v>
      </c>
      <c r="R48" s="41">
        <v>616</v>
      </c>
    </row>
    <row r="49" spans="2:18" s="3" customFormat="1" x14ac:dyDescent="0.3">
      <c r="B49" s="37" t="s">
        <v>39</v>
      </c>
      <c r="C49" s="41">
        <f>(C47-C48)</f>
        <v>7903</v>
      </c>
      <c r="D49" s="41">
        <f>(5327-137)</f>
        <v>5190</v>
      </c>
      <c r="E49" s="41">
        <f>(E47-E48)</f>
        <v>672</v>
      </c>
      <c r="F49" s="41">
        <f>(F47-F48)</f>
        <v>277</v>
      </c>
      <c r="G49" s="41">
        <v>538</v>
      </c>
      <c r="H49" s="41">
        <f>(H47-H48)</f>
        <v>2312</v>
      </c>
      <c r="I49" s="41">
        <v>479</v>
      </c>
      <c r="J49" s="41">
        <f t="shared" ref="J49:Q49" si="3">(J47-J48)</f>
        <v>1011</v>
      </c>
      <c r="K49" s="41">
        <f t="shared" si="3"/>
        <v>4556</v>
      </c>
      <c r="L49" s="41">
        <f t="shared" si="3"/>
        <v>2623</v>
      </c>
      <c r="M49" s="41">
        <f t="shared" si="3"/>
        <v>416</v>
      </c>
      <c r="N49" s="41">
        <f t="shared" si="3"/>
        <v>248</v>
      </c>
      <c r="O49" s="41">
        <f t="shared" si="3"/>
        <v>680</v>
      </c>
      <c r="P49" s="41">
        <f t="shared" si="3"/>
        <v>20</v>
      </c>
      <c r="Q49" s="41">
        <f t="shared" si="3"/>
        <v>1072</v>
      </c>
      <c r="R49" s="41">
        <f>SUM(C49:Q49)</f>
        <v>27997</v>
      </c>
    </row>
    <row r="50" spans="2:18" s="3" customFormat="1" ht="39.75" customHeight="1" x14ac:dyDescent="0.3">
      <c r="B50" s="57" t="s">
        <v>50</v>
      </c>
      <c r="C50" s="57"/>
      <c r="D50" s="57"/>
      <c r="E50" s="57"/>
      <c r="F50" s="57"/>
      <c r="G50" s="57"/>
      <c r="H50" s="57"/>
      <c r="I50" s="57"/>
      <c r="J50" s="57"/>
      <c r="K50" s="57"/>
      <c r="L50" s="57"/>
      <c r="M50" s="57"/>
      <c r="N50" s="57"/>
      <c r="O50" s="57"/>
      <c r="P50" s="57"/>
      <c r="Q50" s="57"/>
      <c r="R50" s="57"/>
    </row>
    <row r="51" spans="2:18" s="3" customFormat="1" ht="23.25" customHeight="1" x14ac:dyDescent="0.3">
      <c r="B51" s="58"/>
      <c r="C51" s="58"/>
      <c r="D51" s="58"/>
      <c r="E51" s="58"/>
      <c r="F51" s="58"/>
      <c r="G51" s="58"/>
      <c r="H51" s="58"/>
      <c r="I51" s="58"/>
      <c r="J51" s="58"/>
      <c r="K51" s="58"/>
      <c r="L51" s="58"/>
      <c r="M51" s="58"/>
      <c r="N51" s="58"/>
      <c r="O51" s="58"/>
      <c r="P51" s="58"/>
      <c r="Q51" s="58"/>
      <c r="R51" s="58"/>
    </row>
    <row r="52" spans="2:18" s="3" customFormat="1" x14ac:dyDescent="0.3">
      <c r="B52" s="40"/>
      <c r="C52" s="40"/>
      <c r="D52" s="40"/>
      <c r="E52" s="40"/>
      <c r="F52" s="40"/>
      <c r="G52" s="40"/>
      <c r="H52" s="40"/>
      <c r="I52" s="40"/>
      <c r="J52" s="40"/>
      <c r="K52" s="40"/>
      <c r="L52" s="40"/>
      <c r="M52" s="40"/>
      <c r="N52" s="40"/>
      <c r="O52" s="40"/>
      <c r="P52" s="40"/>
      <c r="Q52" s="40"/>
      <c r="R52" s="40"/>
    </row>
    <row r="53" spans="2:18" s="3" customFormat="1" ht="21.75" customHeight="1" x14ac:dyDescent="0.3">
      <c r="B53" s="52" t="s">
        <v>29</v>
      </c>
      <c r="C53" s="52"/>
      <c r="D53" s="52"/>
      <c r="E53" s="52"/>
      <c r="F53" s="52"/>
      <c r="G53" s="52"/>
      <c r="H53" s="52"/>
      <c r="I53" s="52"/>
      <c r="J53" s="52"/>
      <c r="K53" s="52"/>
      <c r="L53" s="52"/>
      <c r="M53" s="52"/>
      <c r="N53" s="52"/>
      <c r="O53" s="52"/>
      <c r="P53" s="52"/>
      <c r="Q53" s="52"/>
      <c r="R53" s="52"/>
    </row>
    <row r="54" spans="2:18" s="3" customFormat="1" ht="15.6" x14ac:dyDescent="0.3">
      <c r="B54" s="13"/>
      <c r="C54" s="13"/>
      <c r="D54" s="13"/>
      <c r="E54" s="13"/>
      <c r="F54" s="13"/>
      <c r="G54" s="13"/>
      <c r="H54" s="13"/>
      <c r="I54" s="13"/>
      <c r="J54" s="13"/>
      <c r="K54" s="13"/>
      <c r="L54" s="13"/>
      <c r="M54" s="13"/>
      <c r="N54" s="13"/>
    </row>
    <row r="55" spans="2:18" s="3" customFormat="1" ht="31.5" customHeight="1" x14ac:dyDescent="0.3">
      <c r="B55" s="51" t="s">
        <v>51</v>
      </c>
      <c r="C55" s="51"/>
      <c r="D55" s="51"/>
      <c r="E55" s="51"/>
      <c r="F55" s="51"/>
      <c r="G55" s="51"/>
      <c r="H55" s="51"/>
      <c r="I55" s="51"/>
      <c r="J55" s="51"/>
      <c r="K55" s="51"/>
      <c r="L55" s="51"/>
      <c r="M55" s="51"/>
      <c r="N55" s="51"/>
      <c r="O55" s="51"/>
      <c r="P55" s="51"/>
      <c r="Q55" s="18"/>
      <c r="R55" s="18"/>
    </row>
    <row r="56" spans="2:18" s="3" customFormat="1" ht="31.5" customHeight="1" x14ac:dyDescent="0.3">
      <c r="B56" s="61" t="s">
        <v>42</v>
      </c>
      <c r="C56" s="61"/>
      <c r="D56" s="43"/>
      <c r="E56" s="43"/>
      <c r="F56" s="43"/>
      <c r="G56" s="43"/>
      <c r="H56" s="43"/>
      <c r="I56" s="43"/>
      <c r="J56" s="43"/>
      <c r="K56" s="43"/>
      <c r="L56" s="43"/>
      <c r="M56" s="43"/>
      <c r="N56" s="68" t="s">
        <v>24</v>
      </c>
      <c r="O56" s="60" t="s">
        <v>25</v>
      </c>
      <c r="P56" s="60" t="s">
        <v>26</v>
      </c>
    </row>
    <row r="57" spans="2:18" s="3" customFormat="1" ht="24" x14ac:dyDescent="0.3">
      <c r="B57" s="62"/>
      <c r="C57" s="62"/>
      <c r="D57" s="32" t="s">
        <v>1</v>
      </c>
      <c r="E57" s="38" t="s">
        <v>30</v>
      </c>
      <c r="F57" s="33" t="s">
        <v>3</v>
      </c>
      <c r="G57" s="33" t="s">
        <v>6</v>
      </c>
      <c r="H57" s="33" t="s">
        <v>8</v>
      </c>
      <c r="I57" s="33" t="s">
        <v>31</v>
      </c>
      <c r="J57" s="38" t="s">
        <v>27</v>
      </c>
      <c r="K57" s="33" t="s">
        <v>10</v>
      </c>
      <c r="L57" s="33" t="s">
        <v>11</v>
      </c>
      <c r="M57" s="33" t="s">
        <v>12</v>
      </c>
      <c r="N57" s="67"/>
      <c r="O57" s="55"/>
      <c r="P57" s="55"/>
    </row>
    <row r="58" spans="2:18" s="3" customFormat="1" x14ac:dyDescent="0.3">
      <c r="B58" s="63" t="s">
        <v>43</v>
      </c>
      <c r="C58" s="63"/>
      <c r="D58" s="2">
        <v>8056</v>
      </c>
      <c r="E58" s="15">
        <v>6647</v>
      </c>
      <c r="F58" s="15">
        <v>684</v>
      </c>
      <c r="G58" s="15">
        <v>2344</v>
      </c>
      <c r="H58" s="15">
        <v>1032</v>
      </c>
      <c r="I58" s="15">
        <v>4664</v>
      </c>
      <c r="J58" s="15">
        <v>2702</v>
      </c>
      <c r="K58" s="15">
        <v>426</v>
      </c>
      <c r="L58" s="15">
        <v>253</v>
      </c>
      <c r="M58" s="15">
        <v>692</v>
      </c>
      <c r="N58" s="2">
        <v>20</v>
      </c>
      <c r="O58" s="2">
        <v>1093</v>
      </c>
      <c r="P58" s="2">
        <f>SUM(D58:O58)</f>
        <v>28613</v>
      </c>
    </row>
    <row r="59" spans="2:18" s="3" customFormat="1" x14ac:dyDescent="0.3">
      <c r="B59" s="63" t="s">
        <v>44</v>
      </c>
      <c r="C59" s="63"/>
      <c r="D59" s="2">
        <v>153</v>
      </c>
      <c r="E59" s="2">
        <v>163</v>
      </c>
      <c r="F59" s="2">
        <v>12</v>
      </c>
      <c r="G59" s="2">
        <v>32</v>
      </c>
      <c r="H59" s="2">
        <v>21</v>
      </c>
      <c r="I59" s="2">
        <v>108</v>
      </c>
      <c r="J59" s="2">
        <v>79</v>
      </c>
      <c r="K59" s="2">
        <v>10</v>
      </c>
      <c r="L59" s="2">
        <v>5</v>
      </c>
      <c r="M59" s="2">
        <v>12</v>
      </c>
      <c r="N59" s="2">
        <v>0</v>
      </c>
      <c r="O59" s="2">
        <v>21</v>
      </c>
      <c r="P59" s="2">
        <f>SUM(D59:O59)</f>
        <v>616</v>
      </c>
    </row>
    <row r="60" spans="2:18" s="3" customFormat="1" x14ac:dyDescent="0.3">
      <c r="B60" s="63" t="s">
        <v>39</v>
      </c>
      <c r="C60" s="63"/>
      <c r="D60" s="2">
        <f t="shared" ref="D60:O60" si="4">(D58-D59)</f>
        <v>7903</v>
      </c>
      <c r="E60" s="2">
        <f t="shared" si="4"/>
        <v>6484</v>
      </c>
      <c r="F60" s="2">
        <f t="shared" si="4"/>
        <v>672</v>
      </c>
      <c r="G60" s="2">
        <f t="shared" si="4"/>
        <v>2312</v>
      </c>
      <c r="H60" s="2">
        <f t="shared" si="4"/>
        <v>1011</v>
      </c>
      <c r="I60" s="2">
        <f t="shared" si="4"/>
        <v>4556</v>
      </c>
      <c r="J60" s="2">
        <f t="shared" si="4"/>
        <v>2623</v>
      </c>
      <c r="K60" s="2">
        <f t="shared" si="4"/>
        <v>416</v>
      </c>
      <c r="L60" s="2">
        <f t="shared" si="4"/>
        <v>248</v>
      </c>
      <c r="M60" s="2">
        <f t="shared" si="4"/>
        <v>680</v>
      </c>
      <c r="N60" s="2">
        <f t="shared" si="4"/>
        <v>20</v>
      </c>
      <c r="O60" s="2">
        <f t="shared" si="4"/>
        <v>1072</v>
      </c>
      <c r="P60" s="2">
        <f>SUM(D60:O60)</f>
        <v>27997</v>
      </c>
    </row>
    <row r="61" spans="2:18" s="3" customFormat="1" x14ac:dyDescent="0.3"/>
    <row r="62" spans="2:18" s="3" customFormat="1" x14ac:dyDescent="0.3"/>
    <row r="63" spans="2:18" s="3" customFormat="1" x14ac:dyDescent="0.3"/>
    <row r="64" spans="2:18" s="3" customFormat="1" x14ac:dyDescent="0.3"/>
    <row r="65" s="3" customFormat="1" x14ac:dyDescent="0.3"/>
    <row r="66" s="3" customFormat="1" x14ac:dyDescent="0.3"/>
    <row r="67" s="3" customFormat="1" x14ac:dyDescent="0.3"/>
    <row r="68" s="3" customFormat="1" x14ac:dyDescent="0.3"/>
    <row r="69" s="3" customFormat="1" x14ac:dyDescent="0.3"/>
    <row r="70" s="3" customFormat="1" x14ac:dyDescent="0.3"/>
    <row r="71" s="3" customFormat="1" x14ac:dyDescent="0.3"/>
    <row r="72" s="3" customFormat="1" x14ac:dyDescent="0.3"/>
    <row r="73" s="3" customFormat="1" x14ac:dyDescent="0.3"/>
    <row r="74" s="3" customFormat="1" x14ac:dyDescent="0.3"/>
    <row r="75" s="3" customFormat="1" x14ac:dyDescent="0.3"/>
    <row r="76" s="3" customFormat="1" x14ac:dyDescent="0.3"/>
    <row r="77" s="3" customFormat="1" x14ac:dyDescent="0.3"/>
    <row r="78" s="3" customFormat="1" x14ac:dyDescent="0.3"/>
    <row r="79" s="3" customFormat="1" x14ac:dyDescent="0.3"/>
    <row r="80" s="3" customFormat="1" x14ac:dyDescent="0.3"/>
    <row r="81" s="3" customFormat="1" x14ac:dyDescent="0.3"/>
    <row r="82" s="3" customFormat="1" x14ac:dyDescent="0.3"/>
    <row r="83" s="3" customFormat="1" x14ac:dyDescent="0.3"/>
    <row r="84" s="3" customFormat="1" x14ac:dyDescent="0.3"/>
    <row r="85" s="3" customFormat="1" x14ac:dyDescent="0.3"/>
    <row r="86" s="3" customFormat="1" x14ac:dyDescent="0.3"/>
    <row r="87" s="3" customFormat="1" x14ac:dyDescent="0.3"/>
    <row r="88" s="3" customFormat="1" x14ac:dyDescent="0.3"/>
    <row r="89" s="3" customFormat="1" x14ac:dyDescent="0.3"/>
    <row r="90" s="3" customFormat="1" x14ac:dyDescent="0.3"/>
    <row r="91" s="3" customFormat="1" x14ac:dyDescent="0.3"/>
    <row r="92" s="3" customFormat="1" x14ac:dyDescent="0.3"/>
    <row r="93" s="3" customFormat="1" x14ac:dyDescent="0.3"/>
    <row r="94" s="3" customFormat="1" x14ac:dyDescent="0.3"/>
    <row r="95" s="3" customFormat="1" x14ac:dyDescent="0.3"/>
    <row r="96" s="3" customFormat="1" x14ac:dyDescent="0.3"/>
    <row r="97" s="3" customFormat="1" x14ac:dyDescent="0.3"/>
    <row r="98" s="3" customFormat="1" x14ac:dyDescent="0.3"/>
    <row r="99" s="3" customFormat="1" x14ac:dyDescent="0.3"/>
    <row r="100" s="3" customFormat="1" x14ac:dyDescent="0.3"/>
    <row r="101" s="3" customFormat="1" x14ac:dyDescent="0.3"/>
    <row r="102" s="3" customFormat="1" x14ac:dyDescent="0.3"/>
    <row r="103" s="3" customFormat="1" x14ac:dyDescent="0.3"/>
    <row r="104" s="3" customFormat="1" x14ac:dyDescent="0.3"/>
    <row r="105" s="3" customFormat="1" x14ac:dyDescent="0.3"/>
    <row r="106" s="3" customFormat="1" x14ac:dyDescent="0.3"/>
    <row r="107" s="3" customFormat="1" x14ac:dyDescent="0.3"/>
    <row r="108" s="3" customFormat="1" x14ac:dyDescent="0.3"/>
    <row r="109" s="3" customFormat="1" x14ac:dyDescent="0.3"/>
    <row r="110" s="3" customFormat="1" x14ac:dyDescent="0.3"/>
    <row r="111" s="3" customFormat="1" x14ac:dyDescent="0.3"/>
    <row r="112" s="3" customFormat="1" x14ac:dyDescent="0.3"/>
    <row r="113" s="3" customFormat="1" x14ac:dyDescent="0.3"/>
    <row r="114" s="3" customFormat="1" x14ac:dyDescent="0.3"/>
    <row r="115" s="3" customFormat="1" x14ac:dyDescent="0.3"/>
    <row r="116" s="3" customFormat="1" x14ac:dyDescent="0.3"/>
    <row r="117" s="3" customFormat="1" x14ac:dyDescent="0.3"/>
    <row r="118" s="3" customFormat="1" x14ac:dyDescent="0.3"/>
    <row r="119" s="3" customFormat="1" x14ac:dyDescent="0.3"/>
    <row r="120" s="3" customFormat="1" x14ac:dyDescent="0.3"/>
    <row r="121" s="3" customFormat="1" x14ac:dyDescent="0.3"/>
    <row r="122" s="3" customFormat="1" x14ac:dyDescent="0.3"/>
    <row r="123" s="3" customFormat="1" x14ac:dyDescent="0.3"/>
    <row r="124" s="3" customFormat="1" x14ac:dyDescent="0.3"/>
    <row r="125" s="3" customFormat="1" x14ac:dyDescent="0.3"/>
    <row r="126" s="3" customFormat="1" x14ac:dyDescent="0.3"/>
    <row r="127" s="3" customFormat="1" x14ac:dyDescent="0.3"/>
    <row r="128" s="3" customFormat="1" x14ac:dyDescent="0.3"/>
    <row r="129" s="3" customFormat="1" x14ac:dyDescent="0.3"/>
    <row r="130" s="3" customFormat="1" x14ac:dyDescent="0.3"/>
  </sheetData>
  <mergeCells count="35">
    <mergeCell ref="A1:R1"/>
    <mergeCell ref="A4:R4"/>
    <mergeCell ref="P45:P46"/>
    <mergeCell ref="Q45:Q46"/>
    <mergeCell ref="N56:N57"/>
    <mergeCell ref="O56:O57"/>
    <mergeCell ref="B10:B11"/>
    <mergeCell ref="N18:N19"/>
    <mergeCell ref="O18:O19"/>
    <mergeCell ref="P18:P19"/>
    <mergeCell ref="B18:B19"/>
    <mergeCell ref="N36:N37"/>
    <mergeCell ref="O36:O37"/>
    <mergeCell ref="P36:P37"/>
    <mergeCell ref="B29:B30"/>
    <mergeCell ref="B28:O28"/>
    <mergeCell ref="P56:P57"/>
    <mergeCell ref="B56:C57"/>
    <mergeCell ref="B58:C58"/>
    <mergeCell ref="B59:C59"/>
    <mergeCell ref="B60:C60"/>
    <mergeCell ref="B55:P55"/>
    <mergeCell ref="B53:R53"/>
    <mergeCell ref="A2:R2"/>
    <mergeCell ref="R45:R46"/>
    <mergeCell ref="B45:B46"/>
    <mergeCell ref="B44:R44"/>
    <mergeCell ref="B50:R51"/>
    <mergeCell ref="B6:R6"/>
    <mergeCell ref="B8:R8"/>
    <mergeCell ref="B26:R26"/>
    <mergeCell ref="Q42:R42"/>
    <mergeCell ref="B36:B37"/>
    <mergeCell ref="B35:P35"/>
    <mergeCell ref="B42:P42"/>
  </mergeCells>
  <pageMargins left="0.7" right="0.7" top="0.75" bottom="0.75" header="0.3" footer="0.3"/>
  <pageSetup scale="68" orientation="portrait" horizontalDpi="300" verticalDpi="300" r:id="rId1"/>
  <ignoredErrors>
    <ignoredError sqref="D49"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9"/>
  <sheetViews>
    <sheetView zoomScale="110" zoomScaleNormal="110" workbookViewId="0">
      <selection activeCell="C16" sqref="C16"/>
    </sheetView>
  </sheetViews>
  <sheetFormatPr defaultColWidth="11.5546875" defaultRowHeight="14.4" x14ac:dyDescent="0.3"/>
  <cols>
    <col min="1" max="1" width="5.5546875" customWidth="1"/>
    <col min="2" max="2" width="6" customWidth="1"/>
    <col min="3" max="3" width="6.88671875" customWidth="1"/>
    <col min="4" max="4" width="6.5546875" customWidth="1"/>
    <col min="5" max="5" width="10.33203125" customWidth="1"/>
    <col min="6" max="6" width="7" customWidth="1"/>
    <col min="7" max="7" width="7.5546875" customWidth="1"/>
    <col min="8" max="8" width="8.5546875" customWidth="1"/>
    <col min="9" max="9" width="9.33203125" customWidth="1"/>
    <col min="10" max="10" width="8.5546875" customWidth="1"/>
    <col min="11" max="11" width="10.33203125" customWidth="1"/>
    <col min="12" max="12" width="13" customWidth="1"/>
    <col min="13" max="13" width="9.5546875" customWidth="1"/>
    <col min="14" max="14" width="6.44140625" customWidth="1"/>
    <col min="15" max="15" width="6.6640625" customWidth="1"/>
    <col min="16" max="16" width="7.44140625" customWidth="1"/>
    <col min="17" max="17" width="7.5546875" customWidth="1"/>
    <col min="18" max="18" width="8" customWidth="1"/>
    <col min="19" max="25" width="5.6640625" customWidth="1"/>
    <col min="26" max="31" width="6.33203125" customWidth="1"/>
    <col min="32" max="32" width="5.33203125" customWidth="1"/>
  </cols>
  <sheetData>
    <row r="1" spans="1:32" ht="34.5" customHeight="1" x14ac:dyDescent="0.3">
      <c r="A1" s="64" t="s">
        <v>0</v>
      </c>
      <c r="B1" s="64"/>
      <c r="C1" s="64"/>
      <c r="D1" s="64"/>
      <c r="E1" s="64"/>
      <c r="F1" s="64"/>
      <c r="G1" s="64"/>
      <c r="H1" s="64"/>
      <c r="I1" s="64"/>
      <c r="J1" s="64"/>
      <c r="K1" s="64"/>
      <c r="L1" s="64"/>
      <c r="M1" s="64"/>
      <c r="N1" s="64"/>
      <c r="O1" s="64"/>
      <c r="P1" s="64"/>
      <c r="Q1" s="132"/>
      <c r="R1" s="132"/>
    </row>
    <row r="2" spans="1:32" ht="43.5" customHeight="1" x14ac:dyDescent="0.35">
      <c r="A2" s="53" t="s">
        <v>113</v>
      </c>
      <c r="B2" s="53"/>
      <c r="C2" s="53"/>
      <c r="D2" s="53"/>
      <c r="E2" s="53"/>
      <c r="F2" s="53"/>
      <c r="G2" s="53"/>
      <c r="H2" s="53"/>
      <c r="I2" s="53"/>
      <c r="J2" s="53"/>
      <c r="K2" s="53"/>
      <c r="L2" s="53"/>
      <c r="M2" s="53"/>
      <c r="N2" s="53"/>
      <c r="O2" s="53"/>
      <c r="P2" s="53"/>
      <c r="Q2" s="46"/>
      <c r="R2" s="46"/>
      <c r="S2" s="16"/>
      <c r="T2" s="16"/>
      <c r="U2" s="16"/>
      <c r="V2" s="16"/>
      <c r="W2" s="16"/>
      <c r="X2" s="16"/>
      <c r="Y2" s="16"/>
      <c r="Z2" s="16"/>
      <c r="AA2" s="16"/>
      <c r="AB2" s="16"/>
      <c r="AC2" s="16"/>
      <c r="AD2" s="16"/>
      <c r="AE2" s="16"/>
      <c r="AF2" s="16"/>
    </row>
    <row r="3" spans="1:32" ht="11.25" customHeight="1" x14ac:dyDescent="0.3">
      <c r="A3" s="45"/>
      <c r="B3" s="45"/>
      <c r="C3" s="45"/>
      <c r="D3" s="45"/>
      <c r="E3" s="45"/>
      <c r="F3" s="45"/>
      <c r="G3" s="45"/>
      <c r="H3" s="45"/>
      <c r="I3" s="45"/>
      <c r="J3" s="45"/>
      <c r="K3" s="45"/>
      <c r="L3" s="45"/>
      <c r="M3" s="45"/>
      <c r="N3" s="45"/>
      <c r="O3" s="45"/>
      <c r="P3" s="45"/>
      <c r="Q3" s="45"/>
      <c r="R3" s="46"/>
      <c r="S3" s="1"/>
      <c r="T3" s="1"/>
      <c r="U3" s="1"/>
      <c r="V3" s="1"/>
      <c r="W3" s="1"/>
      <c r="X3" s="1"/>
      <c r="Y3" s="1"/>
      <c r="Z3" s="1"/>
      <c r="AA3" s="1"/>
      <c r="AB3" s="1"/>
      <c r="AC3" s="1"/>
      <c r="AD3" s="1"/>
      <c r="AE3" s="1"/>
      <c r="AF3" s="1"/>
    </row>
    <row r="4" spans="1:32" ht="32.25" customHeight="1" x14ac:dyDescent="0.3">
      <c r="B4" s="131" t="s">
        <v>112</v>
      </c>
      <c r="C4" s="131"/>
      <c r="D4" s="131"/>
      <c r="E4" s="131"/>
      <c r="F4" s="131"/>
      <c r="G4" s="131"/>
      <c r="H4" s="131"/>
      <c r="I4" s="131"/>
      <c r="J4" s="131"/>
      <c r="K4" s="131"/>
      <c r="L4" s="131"/>
      <c r="M4" s="131"/>
      <c r="N4" s="131"/>
      <c r="O4" s="131"/>
      <c r="P4" s="131"/>
      <c r="Q4" s="44"/>
      <c r="R4" s="44"/>
      <c r="S4" s="44"/>
      <c r="T4" s="1"/>
      <c r="U4" s="1"/>
      <c r="V4" s="1"/>
      <c r="W4" s="1"/>
      <c r="X4" s="1"/>
      <c r="Y4" s="1"/>
      <c r="Z4" s="1"/>
      <c r="AA4" s="1"/>
      <c r="AB4" s="1"/>
      <c r="AC4" s="1"/>
      <c r="AD4" s="1"/>
      <c r="AE4" s="1"/>
      <c r="AF4" s="1"/>
    </row>
    <row r="5" spans="1:32" ht="11.25" customHeight="1" x14ac:dyDescent="0.3">
      <c r="A5" s="17"/>
      <c r="B5" s="17"/>
      <c r="C5" s="17"/>
      <c r="D5" s="17"/>
      <c r="E5" s="17"/>
      <c r="F5" s="17"/>
      <c r="G5" s="17"/>
      <c r="H5" s="17"/>
      <c r="I5" s="17"/>
      <c r="J5" s="17"/>
      <c r="K5" s="17"/>
      <c r="L5" s="17"/>
      <c r="M5" s="17"/>
      <c r="N5" s="17"/>
      <c r="O5" s="17"/>
      <c r="P5" s="17"/>
      <c r="Q5" s="17"/>
      <c r="R5" s="17"/>
      <c r="S5" s="44"/>
      <c r="T5" s="1"/>
      <c r="U5" s="1"/>
      <c r="V5" s="1"/>
      <c r="W5" s="1"/>
      <c r="X5" s="1"/>
      <c r="Y5" s="1"/>
      <c r="Z5" s="1"/>
      <c r="AA5" s="1"/>
      <c r="AB5" s="1"/>
      <c r="AC5" s="1"/>
      <c r="AD5" s="1"/>
      <c r="AE5" s="1"/>
      <c r="AF5" s="1"/>
    </row>
    <row r="6" spans="1:32" s="11" customFormat="1" ht="40.5" customHeight="1" x14ac:dyDescent="0.3">
      <c r="B6" s="59" t="s">
        <v>45</v>
      </c>
      <c r="C6" s="59"/>
      <c r="D6" s="59"/>
      <c r="E6" s="59"/>
      <c r="F6" s="59"/>
      <c r="G6" s="59"/>
      <c r="H6" s="59"/>
      <c r="I6" s="59"/>
      <c r="J6" s="59"/>
      <c r="K6" s="59"/>
      <c r="L6" s="59"/>
      <c r="M6" s="59"/>
      <c r="N6" s="59"/>
      <c r="O6" s="59"/>
      <c r="P6" s="59"/>
      <c r="Q6" s="130"/>
      <c r="R6" s="130"/>
      <c r="S6" s="7"/>
      <c r="T6" s="7"/>
      <c r="U6" s="7"/>
      <c r="V6" s="7"/>
      <c r="W6" s="7"/>
      <c r="X6" s="7"/>
      <c r="Y6" s="7"/>
      <c r="Z6" s="8"/>
      <c r="AA6" s="9"/>
      <c r="AB6" s="9"/>
      <c r="AC6" s="10"/>
      <c r="AD6" s="9"/>
      <c r="AE6" s="9"/>
    </row>
    <row r="7" spans="1:32" s="11" customFormat="1" ht="15" customHeight="1" x14ac:dyDescent="0.3">
      <c r="B7" s="13"/>
      <c r="C7" s="13"/>
      <c r="D7" s="13"/>
      <c r="E7" s="13"/>
      <c r="F7" s="13"/>
      <c r="G7" s="13"/>
      <c r="H7" s="13"/>
      <c r="I7" s="13"/>
      <c r="J7" s="13"/>
      <c r="K7" s="13"/>
      <c r="L7" s="13"/>
      <c r="M7" s="13"/>
      <c r="N7" s="13"/>
      <c r="O7" s="12"/>
      <c r="P7" s="7"/>
      <c r="Q7" s="7"/>
      <c r="R7" s="7"/>
      <c r="S7" s="7"/>
      <c r="T7" s="7"/>
      <c r="U7" s="7"/>
      <c r="V7" s="7"/>
      <c r="W7" s="7"/>
      <c r="X7" s="7"/>
      <c r="Y7" s="7"/>
      <c r="Z7" s="8"/>
      <c r="AA7" s="9"/>
      <c r="AB7" s="9"/>
      <c r="AC7" s="10"/>
      <c r="AD7" s="9"/>
      <c r="AE7" s="9"/>
    </row>
    <row r="8" spans="1:32" s="11" customFormat="1" ht="15" customHeight="1" x14ac:dyDescent="0.3">
      <c r="B8" s="129" t="s">
        <v>111</v>
      </c>
      <c r="C8" s="129"/>
      <c r="D8" s="129"/>
      <c r="E8" s="129"/>
      <c r="F8" s="129"/>
      <c r="G8" s="129"/>
      <c r="H8" s="129"/>
      <c r="I8" s="129"/>
      <c r="J8" s="129"/>
      <c r="K8" s="129"/>
      <c r="L8" s="129"/>
      <c r="M8" s="129"/>
      <c r="N8" s="129"/>
      <c r="O8" s="129"/>
      <c r="P8" s="129"/>
      <c r="Q8" s="128"/>
      <c r="R8" s="128"/>
      <c r="S8" s="7"/>
      <c r="T8" s="7"/>
      <c r="U8" s="7"/>
      <c r="V8" s="7"/>
      <c r="W8" s="7"/>
      <c r="X8" s="7"/>
      <c r="Y8" s="7"/>
      <c r="Z8" s="8"/>
      <c r="AA8" s="9"/>
      <c r="AB8" s="9"/>
      <c r="AC8" s="10"/>
      <c r="AD8" s="9"/>
      <c r="AE8" s="9"/>
    </row>
    <row r="9" spans="1:32" s="11" customFormat="1" ht="15" customHeight="1" x14ac:dyDescent="0.3">
      <c r="B9" s="129"/>
      <c r="C9" s="129"/>
      <c r="D9" s="129"/>
      <c r="E9" s="129"/>
      <c r="F9" s="129"/>
      <c r="G9" s="129"/>
      <c r="H9" s="129"/>
      <c r="I9" s="129"/>
      <c r="J9" s="129"/>
      <c r="K9" s="129"/>
      <c r="L9" s="129"/>
      <c r="M9" s="129"/>
      <c r="N9" s="129"/>
      <c r="O9" s="129"/>
      <c r="P9" s="129"/>
      <c r="Q9" s="128"/>
      <c r="R9" s="128"/>
      <c r="S9" s="7"/>
      <c r="T9" s="7"/>
      <c r="U9" s="7"/>
      <c r="V9" s="7"/>
      <c r="W9" s="7"/>
      <c r="X9" s="7"/>
      <c r="Y9" s="7"/>
      <c r="Z9" s="8"/>
      <c r="AA9" s="9"/>
      <c r="AB9" s="9"/>
      <c r="AC9" s="10"/>
      <c r="AD9" s="9"/>
      <c r="AE9" s="9"/>
    </row>
    <row r="10" spans="1:32" s="11" customFormat="1" ht="19.5" customHeight="1" x14ac:dyDescent="0.3">
      <c r="B10" s="129"/>
      <c r="C10" s="129"/>
      <c r="D10" s="129"/>
      <c r="E10" s="129"/>
      <c r="F10" s="129"/>
      <c r="G10" s="129"/>
      <c r="H10" s="129"/>
      <c r="I10" s="129"/>
      <c r="J10" s="129"/>
      <c r="K10" s="129"/>
      <c r="L10" s="129"/>
      <c r="M10" s="129"/>
      <c r="N10" s="129"/>
      <c r="O10" s="129"/>
      <c r="P10" s="129"/>
      <c r="Q10" s="128"/>
      <c r="R10" s="128"/>
      <c r="S10" s="7"/>
      <c r="T10" s="7"/>
      <c r="U10" s="7"/>
      <c r="V10" s="7"/>
      <c r="W10" s="7"/>
      <c r="X10" s="7"/>
      <c r="Y10" s="7"/>
      <c r="Z10" s="8"/>
      <c r="AA10" s="9"/>
      <c r="AB10" s="9"/>
      <c r="AC10" s="10"/>
      <c r="AD10" s="9"/>
      <c r="AE10" s="9"/>
    </row>
    <row r="11" spans="1:32" s="11" customFormat="1" ht="15" customHeight="1" x14ac:dyDescent="0.3">
      <c r="B11" s="13"/>
      <c r="C11" s="13"/>
      <c r="D11" s="13"/>
      <c r="E11" s="13"/>
      <c r="F11" s="13"/>
      <c r="G11" s="13"/>
      <c r="H11" s="13"/>
      <c r="I11" s="13"/>
      <c r="J11" s="13"/>
      <c r="K11" s="13"/>
      <c r="L11" s="13"/>
      <c r="M11" s="13"/>
      <c r="N11" s="13"/>
      <c r="O11" s="12"/>
      <c r="P11" s="7"/>
      <c r="Q11" s="7"/>
      <c r="R11" s="7"/>
      <c r="S11" s="7"/>
      <c r="T11" s="7"/>
      <c r="U11" s="7"/>
      <c r="V11" s="7"/>
      <c r="W11" s="7"/>
      <c r="X11" s="7"/>
      <c r="Y11" s="7"/>
      <c r="Z11" s="8"/>
      <c r="AA11" s="9"/>
      <c r="AB11" s="9"/>
      <c r="AC11" s="10"/>
      <c r="AD11" s="9"/>
      <c r="AE11" s="9"/>
    </row>
    <row r="12" spans="1:32" s="11" customFormat="1" ht="20.25" customHeight="1" x14ac:dyDescent="0.3">
      <c r="B12" s="52" t="s">
        <v>110</v>
      </c>
      <c r="C12" s="52"/>
      <c r="D12" s="52"/>
      <c r="E12" s="52"/>
      <c r="F12" s="52"/>
      <c r="G12" s="52"/>
      <c r="H12" s="52"/>
      <c r="I12" s="52"/>
      <c r="J12" s="52"/>
      <c r="K12" s="52"/>
      <c r="L12" s="52"/>
      <c r="M12" s="52"/>
      <c r="N12" s="52"/>
      <c r="O12" s="52"/>
      <c r="P12" s="52"/>
      <c r="Q12" s="88"/>
      <c r="R12" s="88"/>
      <c r="S12" s="7"/>
      <c r="T12" s="7"/>
      <c r="U12" s="7"/>
      <c r="V12" s="7"/>
      <c r="W12" s="7"/>
      <c r="X12" s="7"/>
      <c r="Y12" s="7"/>
      <c r="Z12" s="8"/>
      <c r="AA12" s="9"/>
      <c r="AB12" s="9"/>
      <c r="AC12" s="10"/>
      <c r="AD12" s="9"/>
      <c r="AE12" s="9"/>
    </row>
    <row r="13" spans="1:32" s="3" customFormat="1" x14ac:dyDescent="0.3">
      <c r="B13" s="4"/>
      <c r="C13" s="4"/>
      <c r="D13" s="4"/>
      <c r="E13" s="4"/>
      <c r="F13" s="4"/>
      <c r="G13" s="4"/>
      <c r="H13" s="4"/>
      <c r="I13" s="4"/>
      <c r="J13" s="4"/>
      <c r="K13" s="4"/>
      <c r="L13" s="4"/>
      <c r="M13" s="4"/>
      <c r="N13" s="4"/>
      <c r="O13" s="4"/>
      <c r="P13" s="4"/>
      <c r="Q13" s="4"/>
      <c r="R13" s="4"/>
      <c r="S13" s="4"/>
      <c r="T13" s="4"/>
      <c r="U13" s="4"/>
      <c r="V13" s="4"/>
      <c r="W13" s="4"/>
      <c r="X13" s="4"/>
      <c r="Y13" s="4"/>
      <c r="AB13" s="5"/>
      <c r="AD13" s="5"/>
    </row>
    <row r="14" spans="1:32" s="3" customFormat="1" x14ac:dyDescent="0.3">
      <c r="B14" s="14"/>
      <c r="C14" s="11"/>
      <c r="D14" s="11"/>
      <c r="E14" s="11"/>
      <c r="F14" s="11"/>
      <c r="G14" s="11"/>
      <c r="H14" s="11"/>
      <c r="I14" s="11"/>
      <c r="J14" s="11"/>
      <c r="K14" s="11"/>
      <c r="L14" s="11"/>
      <c r="M14" s="11"/>
      <c r="N14" s="11"/>
      <c r="O14" s="11"/>
      <c r="P14" s="11"/>
    </row>
    <row r="15" spans="1:32" s="3" customFormat="1" ht="15.6" x14ac:dyDescent="0.3">
      <c r="E15" s="127" t="s">
        <v>67</v>
      </c>
      <c r="F15" s="126" t="s">
        <v>66</v>
      </c>
      <c r="G15" s="126"/>
      <c r="H15" s="126"/>
      <c r="I15" s="126"/>
      <c r="J15" s="125" t="s">
        <v>65</v>
      </c>
      <c r="K15" s="125" t="s">
        <v>64</v>
      </c>
      <c r="L15" s="125" t="s">
        <v>109</v>
      </c>
      <c r="O15" s="11"/>
      <c r="P15" s="11"/>
    </row>
    <row r="16" spans="1:32" s="3" customFormat="1" ht="38.25" customHeight="1" x14ac:dyDescent="0.3">
      <c r="E16" s="122" t="s">
        <v>57</v>
      </c>
      <c r="F16" s="124" t="s">
        <v>108</v>
      </c>
      <c r="G16" s="124"/>
      <c r="H16" s="124"/>
      <c r="I16" s="124"/>
      <c r="J16" s="122" t="s">
        <v>107</v>
      </c>
      <c r="K16" s="122" t="s">
        <v>106</v>
      </c>
      <c r="L16" s="121" t="s">
        <v>105</v>
      </c>
      <c r="O16" s="11"/>
      <c r="P16" s="11"/>
    </row>
    <row r="17" spans="2:16" s="3" customFormat="1" ht="25.5" customHeight="1" x14ac:dyDescent="0.3">
      <c r="E17" s="122"/>
      <c r="F17" s="123" t="s">
        <v>104</v>
      </c>
      <c r="G17" s="123" t="s">
        <v>103</v>
      </c>
      <c r="H17" s="123" t="s">
        <v>102</v>
      </c>
      <c r="I17" s="123" t="s">
        <v>101</v>
      </c>
      <c r="J17" s="122"/>
      <c r="K17" s="122"/>
      <c r="L17" s="121"/>
      <c r="O17" s="11"/>
      <c r="P17" s="11"/>
    </row>
    <row r="18" spans="2:16" s="3" customFormat="1" ht="35.25" customHeight="1" x14ac:dyDescent="0.3">
      <c r="B18" s="14"/>
      <c r="C18" s="11"/>
      <c r="D18" s="11"/>
      <c r="E18" s="15"/>
      <c r="F18" s="42">
        <v>74</v>
      </c>
      <c r="G18" s="42">
        <v>55</v>
      </c>
      <c r="H18" s="42">
        <v>87</v>
      </c>
      <c r="I18" s="42">
        <v>68</v>
      </c>
      <c r="J18" s="42">
        <v>284</v>
      </c>
      <c r="K18" s="120">
        <v>12198</v>
      </c>
      <c r="L18" s="120">
        <f>(K18-J18)</f>
        <v>11914</v>
      </c>
      <c r="M18" s="11"/>
      <c r="N18" s="11"/>
      <c r="O18" s="11"/>
      <c r="P18" s="11"/>
    </row>
    <row r="19" spans="2:16" s="3" customFormat="1" ht="38.25" customHeight="1" x14ac:dyDescent="0.3">
      <c r="B19" s="14"/>
      <c r="C19" s="11"/>
      <c r="D19" s="11"/>
      <c r="E19" s="15"/>
      <c r="F19" s="42">
        <v>18</v>
      </c>
      <c r="G19" s="42">
        <v>36</v>
      </c>
      <c r="H19" s="42">
        <v>23</v>
      </c>
      <c r="I19" s="42">
        <v>30</v>
      </c>
      <c r="J19" s="42">
        <v>107</v>
      </c>
      <c r="K19" s="120">
        <v>6017</v>
      </c>
      <c r="L19" s="120">
        <f>(K19-J19)</f>
        <v>5910</v>
      </c>
      <c r="M19" s="11"/>
      <c r="N19" s="11"/>
      <c r="O19" s="11"/>
      <c r="P19" s="11"/>
    </row>
    <row r="20" spans="2:16" s="3" customFormat="1" ht="37.5" customHeight="1" x14ac:dyDescent="0.3">
      <c r="B20" s="14"/>
      <c r="C20" s="11"/>
      <c r="D20" s="11"/>
      <c r="E20" s="15"/>
      <c r="F20" s="42">
        <v>4</v>
      </c>
      <c r="G20" s="42">
        <v>2</v>
      </c>
      <c r="H20" s="42">
        <v>4</v>
      </c>
      <c r="I20" s="42">
        <v>1</v>
      </c>
      <c r="J20" s="42">
        <v>11</v>
      </c>
      <c r="K20" s="42">
        <v>361</v>
      </c>
      <c r="L20" s="120">
        <f>(K20-J20)</f>
        <v>350</v>
      </c>
      <c r="M20" s="11"/>
      <c r="N20" s="11"/>
      <c r="O20" s="11"/>
      <c r="P20" s="11"/>
    </row>
    <row r="21" spans="2:16" s="3" customFormat="1" ht="37.5" customHeight="1" x14ac:dyDescent="0.3">
      <c r="B21" s="14"/>
      <c r="C21" s="11"/>
      <c r="D21" s="11"/>
      <c r="E21" s="15"/>
      <c r="F21" s="42">
        <v>1</v>
      </c>
      <c r="G21" s="42">
        <v>1</v>
      </c>
      <c r="H21" s="42">
        <v>2</v>
      </c>
      <c r="I21" s="42">
        <v>0</v>
      </c>
      <c r="J21" s="42">
        <v>4</v>
      </c>
      <c r="K21" s="42">
        <v>154</v>
      </c>
      <c r="L21" s="120">
        <f>(K21-J21)</f>
        <v>150</v>
      </c>
      <c r="M21" s="11"/>
      <c r="N21" s="11"/>
      <c r="O21" s="11"/>
      <c r="P21" s="11"/>
    </row>
    <row r="22" spans="2:16" s="3" customFormat="1" ht="37.5" customHeight="1" x14ac:dyDescent="0.3">
      <c r="B22" s="14"/>
      <c r="C22" s="11"/>
      <c r="D22" s="11"/>
      <c r="E22" s="15"/>
      <c r="F22" s="42">
        <v>0</v>
      </c>
      <c r="G22" s="42">
        <v>5</v>
      </c>
      <c r="H22" s="42">
        <v>2</v>
      </c>
      <c r="I22" s="42">
        <v>5</v>
      </c>
      <c r="J22" s="42">
        <v>12</v>
      </c>
      <c r="K22" s="42">
        <v>494</v>
      </c>
      <c r="L22" s="120">
        <f>(K22-J22)</f>
        <v>482</v>
      </c>
      <c r="M22" s="11"/>
      <c r="N22" s="11"/>
      <c r="O22" s="11"/>
      <c r="P22" s="11"/>
    </row>
    <row r="23" spans="2:16" s="3" customFormat="1" ht="39" customHeight="1" x14ac:dyDescent="0.3">
      <c r="B23" s="14"/>
      <c r="C23" s="11"/>
      <c r="D23" s="11"/>
      <c r="E23" s="15"/>
      <c r="F23" s="42">
        <v>9</v>
      </c>
      <c r="G23" s="42">
        <v>16</v>
      </c>
      <c r="H23" s="42">
        <v>17</v>
      </c>
      <c r="I23" s="42">
        <v>11</v>
      </c>
      <c r="J23" s="42">
        <v>53</v>
      </c>
      <c r="K23" s="42">
        <v>2762</v>
      </c>
      <c r="L23" s="120">
        <f>(K23-J23)</f>
        <v>2709</v>
      </c>
      <c r="M23" s="11"/>
      <c r="N23" s="11"/>
      <c r="O23" s="11"/>
      <c r="P23" s="11"/>
    </row>
    <row r="24" spans="2:16" s="3" customFormat="1" ht="39.75" customHeight="1" x14ac:dyDescent="0.3">
      <c r="B24" s="14"/>
      <c r="C24" s="11"/>
      <c r="D24" s="11"/>
      <c r="E24" s="15"/>
      <c r="F24" s="42">
        <v>11</v>
      </c>
      <c r="G24" s="42">
        <v>10</v>
      </c>
      <c r="H24" s="42">
        <v>7</v>
      </c>
      <c r="I24" s="42">
        <v>4</v>
      </c>
      <c r="J24" s="42">
        <v>32</v>
      </c>
      <c r="K24" s="42">
        <v>1002</v>
      </c>
      <c r="L24" s="120">
        <f>(K24-J24)</f>
        <v>970</v>
      </c>
      <c r="M24" s="11"/>
      <c r="N24" s="11"/>
      <c r="O24" s="11"/>
      <c r="P24" s="11"/>
    </row>
    <row r="25" spans="2:16" s="3" customFormat="1" ht="41.25" customHeight="1" x14ac:dyDescent="0.3">
      <c r="B25" s="14"/>
      <c r="C25" s="11"/>
      <c r="D25" s="11"/>
      <c r="E25" s="15"/>
      <c r="F25" s="42">
        <v>13</v>
      </c>
      <c r="G25" s="42">
        <v>10</v>
      </c>
      <c r="H25" s="42">
        <v>16</v>
      </c>
      <c r="I25" s="42">
        <v>11</v>
      </c>
      <c r="J25" s="42">
        <v>50</v>
      </c>
      <c r="K25" s="42">
        <v>1396</v>
      </c>
      <c r="L25" s="120">
        <f>(K25-J25)</f>
        <v>1346</v>
      </c>
      <c r="M25" s="11"/>
      <c r="N25" s="11"/>
      <c r="O25" s="11"/>
      <c r="P25" s="11"/>
    </row>
    <row r="26" spans="2:16" s="3" customFormat="1" ht="39" customHeight="1" x14ac:dyDescent="0.3">
      <c r="B26" s="14"/>
      <c r="C26" s="11"/>
      <c r="D26" s="11"/>
      <c r="E26" s="15"/>
      <c r="F26" s="42">
        <v>17</v>
      </c>
      <c r="G26" s="42">
        <v>35</v>
      </c>
      <c r="H26" s="42">
        <v>23</v>
      </c>
      <c r="I26" s="42">
        <v>24</v>
      </c>
      <c r="J26" s="42">
        <v>99</v>
      </c>
      <c r="K26" s="42">
        <v>3318</v>
      </c>
      <c r="L26" s="120">
        <f>(K26-J26)</f>
        <v>3219</v>
      </c>
      <c r="M26" s="11"/>
      <c r="N26" s="11"/>
      <c r="O26" s="11"/>
      <c r="P26" s="11"/>
    </row>
    <row r="27" spans="2:16" s="3" customFormat="1" ht="39" customHeight="1" x14ac:dyDescent="0.3">
      <c r="B27" s="14"/>
      <c r="C27" s="11"/>
      <c r="D27" s="11"/>
      <c r="E27" s="15"/>
      <c r="F27" s="42">
        <v>8</v>
      </c>
      <c r="G27" s="42">
        <v>23</v>
      </c>
      <c r="H27" s="42">
        <v>24</v>
      </c>
      <c r="I27" s="42">
        <v>19</v>
      </c>
      <c r="J27" s="42">
        <v>74</v>
      </c>
      <c r="K27" s="42">
        <v>2901</v>
      </c>
      <c r="L27" s="120">
        <f>(K27-J27)</f>
        <v>2827</v>
      </c>
      <c r="M27" s="11"/>
      <c r="N27" s="11"/>
      <c r="O27" s="11"/>
      <c r="P27" s="11"/>
    </row>
    <row r="28" spans="2:16" s="3" customFormat="1" ht="39.75" customHeight="1" x14ac:dyDescent="0.3">
      <c r="B28" s="14"/>
      <c r="C28" s="11"/>
      <c r="D28" s="11"/>
      <c r="E28" s="15"/>
      <c r="F28" s="42">
        <v>2</v>
      </c>
      <c r="G28" s="42">
        <v>9</v>
      </c>
      <c r="H28" s="42">
        <v>3</v>
      </c>
      <c r="I28" s="42">
        <v>1</v>
      </c>
      <c r="J28" s="42">
        <v>15</v>
      </c>
      <c r="K28" s="42">
        <v>475</v>
      </c>
      <c r="L28" s="120">
        <f>(K28-J28)</f>
        <v>460</v>
      </c>
      <c r="M28" s="11"/>
      <c r="N28" s="11"/>
      <c r="O28" s="11"/>
      <c r="P28" s="11"/>
    </row>
    <row r="29" spans="2:16" s="3" customFormat="1" ht="39.75" customHeight="1" x14ac:dyDescent="0.3">
      <c r="B29" s="14"/>
      <c r="C29" s="11"/>
      <c r="D29" s="11"/>
      <c r="E29" s="15"/>
      <c r="F29" s="42">
        <v>0</v>
      </c>
      <c r="G29" s="42">
        <v>2</v>
      </c>
      <c r="H29" s="42">
        <v>4</v>
      </c>
      <c r="I29" s="42">
        <v>1</v>
      </c>
      <c r="J29" s="42">
        <v>7</v>
      </c>
      <c r="K29" s="42">
        <v>362</v>
      </c>
      <c r="L29" s="120">
        <f>(K29-J29)</f>
        <v>355</v>
      </c>
      <c r="M29" s="11"/>
      <c r="N29" s="11"/>
      <c r="O29" s="11"/>
      <c r="P29" s="11"/>
    </row>
    <row r="30" spans="2:16" s="3" customFormat="1" ht="39.75" customHeight="1" x14ac:dyDescent="0.3">
      <c r="B30" s="14"/>
      <c r="C30" s="11"/>
      <c r="D30" s="11"/>
      <c r="E30" s="15"/>
      <c r="F30" s="42">
        <v>5</v>
      </c>
      <c r="G30" s="42">
        <v>4</v>
      </c>
      <c r="H30" s="42">
        <v>6</v>
      </c>
      <c r="I30" s="42">
        <v>4</v>
      </c>
      <c r="J30" s="42">
        <v>19</v>
      </c>
      <c r="K30" s="42">
        <v>821</v>
      </c>
      <c r="L30" s="120">
        <f>(K30-J30)</f>
        <v>802</v>
      </c>
      <c r="M30" s="11"/>
      <c r="N30" s="11"/>
      <c r="O30" s="11"/>
      <c r="P30" s="11"/>
    </row>
    <row r="31" spans="2:16" s="3" customFormat="1" ht="39" customHeight="1" x14ac:dyDescent="0.3">
      <c r="B31" s="14"/>
      <c r="C31" s="11"/>
      <c r="D31" s="11"/>
      <c r="E31" s="15"/>
      <c r="F31" s="42">
        <v>0</v>
      </c>
      <c r="G31" s="42">
        <v>0</v>
      </c>
      <c r="H31" s="42">
        <v>0</v>
      </c>
      <c r="I31" s="42">
        <v>1</v>
      </c>
      <c r="J31" s="42">
        <v>1</v>
      </c>
      <c r="K31" s="42">
        <v>71</v>
      </c>
      <c r="L31" s="120">
        <f>(K31-J31)</f>
        <v>70</v>
      </c>
      <c r="M31" s="11"/>
      <c r="N31" s="11"/>
      <c r="O31" s="11"/>
      <c r="P31" s="11"/>
    </row>
    <row r="32" spans="2:16" s="3" customFormat="1" ht="39.75" customHeight="1" x14ac:dyDescent="0.3">
      <c r="B32" s="14"/>
      <c r="C32" s="11"/>
      <c r="D32" s="11"/>
      <c r="E32" s="15"/>
      <c r="F32" s="42">
        <v>0</v>
      </c>
      <c r="G32" s="42">
        <v>0</v>
      </c>
      <c r="H32" s="42">
        <v>0</v>
      </c>
      <c r="I32" s="42">
        <v>0</v>
      </c>
      <c r="J32" s="42">
        <v>0</v>
      </c>
      <c r="K32" s="42">
        <v>13</v>
      </c>
      <c r="L32" s="120">
        <f>(K32-J32)</f>
        <v>13</v>
      </c>
      <c r="M32" s="11"/>
      <c r="N32" s="11"/>
      <c r="O32" s="11"/>
      <c r="P32" s="11"/>
    </row>
    <row r="33" spans="2:16" s="3" customFormat="1" ht="37.5" customHeight="1" x14ac:dyDescent="0.3">
      <c r="B33" s="14"/>
      <c r="C33" s="11"/>
      <c r="D33" s="11"/>
      <c r="E33" s="15"/>
      <c r="F33" s="42">
        <v>0</v>
      </c>
      <c r="G33" s="42">
        <v>0</v>
      </c>
      <c r="H33" s="42">
        <v>0</v>
      </c>
      <c r="I33" s="42">
        <v>0</v>
      </c>
      <c r="J33" s="42">
        <v>0</v>
      </c>
      <c r="K33" s="42">
        <v>2</v>
      </c>
      <c r="L33" s="120">
        <f>(K33-J33)</f>
        <v>2</v>
      </c>
      <c r="M33" s="11"/>
      <c r="N33" s="11"/>
      <c r="O33" s="11"/>
      <c r="P33" s="11"/>
    </row>
    <row r="34" spans="2:16" s="3" customFormat="1" ht="38.25" customHeight="1" x14ac:dyDescent="0.3">
      <c r="B34" s="14"/>
      <c r="C34" s="11"/>
      <c r="D34" s="11"/>
      <c r="E34" s="15"/>
      <c r="F34" s="42">
        <v>0</v>
      </c>
      <c r="G34" s="42">
        <v>2</v>
      </c>
      <c r="H34" s="42">
        <v>0</v>
      </c>
      <c r="I34" s="42">
        <v>0</v>
      </c>
      <c r="J34" s="42">
        <v>2</v>
      </c>
      <c r="K34" s="42">
        <v>28</v>
      </c>
      <c r="L34" s="120">
        <f>(K34-J34)</f>
        <v>26</v>
      </c>
      <c r="M34" s="11"/>
      <c r="N34" s="11"/>
      <c r="O34" s="11"/>
      <c r="P34" s="11"/>
    </row>
    <row r="35" spans="2:16" s="3" customFormat="1" ht="36.75" customHeight="1" x14ac:dyDescent="0.3">
      <c r="B35" s="14"/>
      <c r="C35" s="11"/>
      <c r="D35" s="11"/>
      <c r="E35" s="15"/>
      <c r="F35" s="42">
        <v>0</v>
      </c>
      <c r="G35" s="42">
        <v>0</v>
      </c>
      <c r="H35" s="42">
        <v>0</v>
      </c>
      <c r="I35" s="42">
        <v>0</v>
      </c>
      <c r="J35" s="42">
        <v>0</v>
      </c>
      <c r="K35" s="42">
        <v>3</v>
      </c>
      <c r="L35" s="120">
        <f>(K35-J35)</f>
        <v>3</v>
      </c>
      <c r="M35" s="11"/>
      <c r="N35" s="11"/>
      <c r="O35" s="11"/>
      <c r="P35" s="11"/>
    </row>
    <row r="36" spans="2:16" s="3" customFormat="1" ht="27" customHeight="1" x14ac:dyDescent="0.3">
      <c r="B36" s="14"/>
      <c r="C36" s="11"/>
      <c r="D36" s="11"/>
      <c r="E36" s="15"/>
      <c r="F36" s="42">
        <v>0</v>
      </c>
      <c r="G36" s="42">
        <v>0</v>
      </c>
      <c r="H36" s="42">
        <v>0</v>
      </c>
      <c r="I36" s="42">
        <v>0</v>
      </c>
      <c r="J36" s="42">
        <v>0</v>
      </c>
      <c r="K36" s="42">
        <v>28</v>
      </c>
      <c r="L36" s="120">
        <f>(K36-J36)</f>
        <v>28</v>
      </c>
      <c r="M36" s="11"/>
      <c r="N36" s="11"/>
      <c r="O36" s="11"/>
      <c r="P36" s="11"/>
    </row>
    <row r="37" spans="2:16" s="3" customFormat="1" ht="25.5" customHeight="1" x14ac:dyDescent="0.3">
      <c r="B37" s="14"/>
      <c r="C37" s="11"/>
      <c r="D37" s="11"/>
      <c r="E37" s="15"/>
      <c r="F37" s="42">
        <v>0</v>
      </c>
      <c r="G37" s="42">
        <v>0</v>
      </c>
      <c r="H37" s="42">
        <v>0</v>
      </c>
      <c r="I37" s="42">
        <v>0</v>
      </c>
      <c r="J37" s="42">
        <v>0</v>
      </c>
      <c r="K37" s="42">
        <v>54</v>
      </c>
      <c r="L37" s="120">
        <f>(K37-J37)</f>
        <v>54</v>
      </c>
      <c r="M37" s="11"/>
      <c r="N37" s="11"/>
      <c r="O37" s="11"/>
      <c r="P37" s="11"/>
    </row>
    <row r="38" spans="2:16" s="3" customFormat="1" ht="25.5" customHeight="1" x14ac:dyDescent="0.3">
      <c r="B38" s="14"/>
      <c r="C38" s="11"/>
      <c r="D38" s="11"/>
      <c r="E38" s="15"/>
      <c r="F38" s="42">
        <v>0</v>
      </c>
      <c r="G38" s="42">
        <v>0</v>
      </c>
      <c r="H38" s="42">
        <v>1</v>
      </c>
      <c r="I38" s="42">
        <v>0</v>
      </c>
      <c r="J38" s="42">
        <v>1</v>
      </c>
      <c r="K38" s="42">
        <v>46</v>
      </c>
      <c r="L38" s="120">
        <f>(K38-J38)</f>
        <v>45</v>
      </c>
      <c r="M38" s="11"/>
      <c r="N38" s="11"/>
      <c r="O38" s="11"/>
      <c r="P38" s="11"/>
    </row>
    <row r="39" spans="2:16" s="3" customFormat="1" ht="25.5" customHeight="1" x14ac:dyDescent="0.3">
      <c r="B39" s="14"/>
      <c r="C39" s="11"/>
      <c r="D39" s="11"/>
      <c r="E39" s="15"/>
      <c r="F39" s="42">
        <v>0</v>
      </c>
      <c r="G39" s="42">
        <v>0</v>
      </c>
      <c r="H39" s="42">
        <v>0</v>
      </c>
      <c r="I39" s="42">
        <v>0</v>
      </c>
      <c r="J39" s="42">
        <v>0</v>
      </c>
      <c r="K39" s="42">
        <v>4</v>
      </c>
      <c r="L39" s="120">
        <f>(K39-J39)</f>
        <v>4</v>
      </c>
      <c r="M39" s="11"/>
      <c r="N39" s="11"/>
      <c r="O39" s="11"/>
      <c r="P39" s="11"/>
    </row>
    <row r="40" spans="2:16" s="3" customFormat="1" ht="24" customHeight="1" x14ac:dyDescent="0.3">
      <c r="B40" s="14"/>
      <c r="C40" s="11"/>
      <c r="D40" s="11"/>
      <c r="E40" s="15"/>
      <c r="F40" s="42">
        <v>0</v>
      </c>
      <c r="G40" s="42">
        <v>0</v>
      </c>
      <c r="H40" s="42">
        <v>0</v>
      </c>
      <c r="I40" s="42">
        <v>0</v>
      </c>
      <c r="J40" s="42">
        <v>0</v>
      </c>
      <c r="K40" s="42">
        <v>2</v>
      </c>
      <c r="L40" s="120">
        <f>(K40-J40)</f>
        <v>2</v>
      </c>
      <c r="M40" s="11"/>
      <c r="N40" s="11"/>
      <c r="O40" s="11"/>
      <c r="P40" s="11"/>
    </row>
    <row r="41" spans="2:16" s="3" customFormat="1" ht="24" customHeight="1" x14ac:dyDescent="0.3">
      <c r="B41" s="14"/>
      <c r="C41" s="11"/>
      <c r="D41" s="11"/>
      <c r="E41" s="15"/>
      <c r="F41" s="42">
        <v>0</v>
      </c>
      <c r="G41" s="42">
        <v>0</v>
      </c>
      <c r="H41" s="42">
        <v>0</v>
      </c>
      <c r="I41" s="42">
        <v>0</v>
      </c>
      <c r="J41" s="42">
        <v>0</v>
      </c>
      <c r="K41" s="42">
        <v>7</v>
      </c>
      <c r="L41" s="120">
        <f>(K41-J41)</f>
        <v>7</v>
      </c>
      <c r="M41" s="11"/>
      <c r="N41" s="11"/>
      <c r="O41" s="11"/>
      <c r="P41" s="11"/>
    </row>
    <row r="42" spans="2:16" s="3" customFormat="1" ht="33.75" customHeight="1" x14ac:dyDescent="0.3">
      <c r="B42" s="14"/>
      <c r="C42" s="11"/>
      <c r="D42" s="11"/>
      <c r="E42" s="49" t="s">
        <v>100</v>
      </c>
      <c r="F42" s="41">
        <v>1</v>
      </c>
      <c r="G42" s="41">
        <v>1</v>
      </c>
      <c r="H42" s="42">
        <v>0</v>
      </c>
      <c r="I42" s="42">
        <v>0</v>
      </c>
      <c r="J42" s="42">
        <v>2</v>
      </c>
      <c r="K42" s="42">
        <v>55</v>
      </c>
      <c r="L42" s="120">
        <f>(K42-J42)</f>
        <v>53</v>
      </c>
      <c r="M42" s="11"/>
      <c r="N42" s="11"/>
      <c r="O42" s="11"/>
      <c r="P42" s="11"/>
    </row>
    <row r="43" spans="2:16" s="3" customFormat="1" ht="21" customHeight="1" x14ac:dyDescent="0.3">
      <c r="B43" s="14"/>
      <c r="C43" s="11"/>
      <c r="D43" s="11"/>
      <c r="E43" s="50" t="s">
        <v>25</v>
      </c>
      <c r="F43" s="42">
        <v>1</v>
      </c>
      <c r="G43" s="42">
        <v>7</v>
      </c>
      <c r="H43" s="42">
        <v>6</v>
      </c>
      <c r="I43" s="42">
        <v>4</v>
      </c>
      <c r="J43" s="42">
        <v>18</v>
      </c>
      <c r="K43" s="42">
        <v>1113</v>
      </c>
      <c r="L43" s="120">
        <f>(K43-J43)</f>
        <v>1095</v>
      </c>
      <c r="M43" s="11"/>
      <c r="N43" s="11"/>
      <c r="O43" s="11"/>
      <c r="P43" s="11"/>
    </row>
    <row r="44" spans="2:16" s="3" customFormat="1" ht="26.25" customHeight="1" x14ac:dyDescent="0.3">
      <c r="B44" s="14"/>
      <c r="C44" s="11"/>
      <c r="D44" s="11"/>
      <c r="E44" s="48" t="s">
        <v>26</v>
      </c>
      <c r="F44" s="42">
        <f>SUM(F18:F43)</f>
        <v>164</v>
      </c>
      <c r="G44" s="42">
        <f>SUM(G18:G43)</f>
        <v>218</v>
      </c>
      <c r="H44" s="42">
        <f>SUM(H18:H43)</f>
        <v>225</v>
      </c>
      <c r="I44" s="42">
        <f>SUM(I18:I43)</f>
        <v>184</v>
      </c>
      <c r="J44" s="42">
        <f>SUM(J18:J43)</f>
        <v>791</v>
      </c>
      <c r="K44" s="120">
        <f>SUM(K18:K43)</f>
        <v>33687</v>
      </c>
      <c r="L44" s="119">
        <f>(K44-J44)</f>
        <v>32896</v>
      </c>
      <c r="M44" s="11"/>
      <c r="N44" s="11"/>
      <c r="O44" s="11"/>
      <c r="P44" s="11"/>
    </row>
    <row r="45" spans="2:16" s="3" customFormat="1" ht="15" customHeight="1" x14ac:dyDescent="0.3">
      <c r="B45" s="14"/>
      <c r="C45" s="11"/>
      <c r="D45" s="11"/>
      <c r="E45" s="9"/>
      <c r="F45" s="118"/>
      <c r="G45" s="118"/>
      <c r="H45" s="118"/>
      <c r="I45" s="118"/>
      <c r="J45" s="118"/>
      <c r="K45" s="117"/>
      <c r="L45" s="116"/>
      <c r="M45" s="11"/>
      <c r="N45" s="11"/>
      <c r="O45" s="11"/>
      <c r="P45" s="11"/>
    </row>
    <row r="46" spans="2:16" s="3" customFormat="1" ht="18.75" customHeight="1" x14ac:dyDescent="0.3">
      <c r="B46" s="14"/>
      <c r="C46" s="11"/>
      <c r="D46" s="11"/>
      <c r="E46" s="115" t="s">
        <v>99</v>
      </c>
      <c r="F46" s="115"/>
      <c r="G46" s="115"/>
      <c r="H46" s="115"/>
      <c r="I46" s="115"/>
      <c r="J46" s="115"/>
      <c r="K46" s="115"/>
      <c r="L46" s="115"/>
      <c r="M46" s="11"/>
      <c r="N46" s="11"/>
      <c r="O46" s="11"/>
      <c r="P46" s="11"/>
    </row>
    <row r="47" spans="2:16" s="3" customFormat="1" ht="18.75" customHeight="1" x14ac:dyDescent="0.3">
      <c r="B47" s="14"/>
      <c r="C47" s="11"/>
      <c r="D47" s="11"/>
      <c r="E47" s="115"/>
      <c r="F47" s="115"/>
      <c r="G47" s="115"/>
      <c r="H47" s="115"/>
      <c r="I47" s="115"/>
      <c r="J47" s="115"/>
      <c r="K47" s="115"/>
      <c r="L47" s="115"/>
      <c r="M47" s="11"/>
      <c r="N47" s="11"/>
      <c r="O47" s="11"/>
      <c r="P47" s="11"/>
    </row>
    <row r="48" spans="2:16" s="3" customFormat="1" ht="7.5" customHeight="1" x14ac:dyDescent="0.3">
      <c r="B48" s="14"/>
      <c r="C48" s="11"/>
      <c r="D48" s="11"/>
      <c r="E48" s="114"/>
      <c r="F48" s="11"/>
      <c r="G48" s="11"/>
      <c r="H48" s="11"/>
      <c r="I48" s="11"/>
      <c r="J48" s="11"/>
      <c r="K48" s="11"/>
      <c r="L48" s="11"/>
      <c r="M48" s="11"/>
      <c r="N48" s="11"/>
      <c r="O48" s="11"/>
      <c r="P48" s="11"/>
    </row>
    <row r="49" spans="2:18" s="3" customFormat="1" ht="19.5" customHeight="1" x14ac:dyDescent="0.3">
      <c r="B49" s="52" t="s">
        <v>98</v>
      </c>
      <c r="C49" s="52"/>
      <c r="D49" s="52"/>
      <c r="E49" s="52"/>
      <c r="F49" s="52"/>
      <c r="G49" s="52"/>
      <c r="H49" s="52"/>
      <c r="I49" s="52"/>
      <c r="J49" s="52"/>
      <c r="K49" s="52"/>
      <c r="L49" s="52"/>
      <c r="M49" s="52"/>
      <c r="N49" s="52"/>
      <c r="O49" s="52"/>
      <c r="P49" s="52"/>
      <c r="Q49" s="88"/>
      <c r="R49" s="88"/>
    </row>
    <row r="50" spans="2:18" s="3" customFormat="1" ht="15.6" x14ac:dyDescent="0.3">
      <c r="B50" s="13"/>
      <c r="C50" s="13"/>
      <c r="D50" s="13"/>
      <c r="E50" s="13"/>
      <c r="F50" s="13"/>
      <c r="G50" s="13"/>
      <c r="H50" s="13"/>
      <c r="I50" s="13"/>
      <c r="J50" s="13"/>
      <c r="K50" s="13"/>
      <c r="L50" s="13"/>
      <c r="M50" s="13"/>
      <c r="N50" s="13"/>
      <c r="O50" s="11"/>
      <c r="P50" s="11"/>
    </row>
    <row r="51" spans="2:18" s="3" customFormat="1" ht="28.5" customHeight="1" x14ac:dyDescent="0.3">
      <c r="D51" s="111" t="s">
        <v>93</v>
      </c>
      <c r="E51" s="111"/>
      <c r="F51" s="111"/>
      <c r="G51" s="110" t="s">
        <v>97</v>
      </c>
      <c r="H51" s="110" t="s">
        <v>96</v>
      </c>
      <c r="I51" s="110" t="s">
        <v>2</v>
      </c>
      <c r="J51" s="110" t="s">
        <v>4</v>
      </c>
      <c r="K51" s="110" t="s">
        <v>5</v>
      </c>
      <c r="L51" s="110" t="s">
        <v>73</v>
      </c>
      <c r="M51" s="110" t="s">
        <v>95</v>
      </c>
      <c r="P51" s="11"/>
    </row>
    <row r="52" spans="2:18" s="3" customFormat="1" ht="15.75" customHeight="1" x14ac:dyDescent="0.3">
      <c r="D52" s="77" t="s">
        <v>86</v>
      </c>
      <c r="E52" s="77"/>
      <c r="F52" s="77"/>
      <c r="G52" s="27">
        <v>70</v>
      </c>
      <c r="H52" s="27">
        <v>4</v>
      </c>
      <c r="I52" s="27">
        <v>17</v>
      </c>
      <c r="J52" s="27">
        <v>17</v>
      </c>
      <c r="K52" s="27">
        <v>17</v>
      </c>
      <c r="L52" s="27">
        <v>17</v>
      </c>
      <c r="M52" s="27">
        <v>2</v>
      </c>
      <c r="P52" s="11"/>
    </row>
    <row r="53" spans="2:18" s="3" customFormat="1" ht="15.75" customHeight="1" x14ac:dyDescent="0.3">
      <c r="D53" s="77" t="s">
        <v>85</v>
      </c>
      <c r="E53" s="77"/>
      <c r="F53" s="77"/>
      <c r="G53" s="27">
        <v>13</v>
      </c>
      <c r="H53" s="27">
        <v>3</v>
      </c>
      <c r="I53" s="27">
        <v>4</v>
      </c>
      <c r="J53" s="27">
        <v>4</v>
      </c>
      <c r="K53" s="27">
        <v>4</v>
      </c>
      <c r="L53" s="27" t="s">
        <v>59</v>
      </c>
      <c r="M53" s="27">
        <v>1</v>
      </c>
      <c r="P53" s="11"/>
    </row>
    <row r="54" spans="2:18" s="3" customFormat="1" ht="15.75" customHeight="1" x14ac:dyDescent="0.3">
      <c r="D54" s="77" t="s">
        <v>84</v>
      </c>
      <c r="E54" s="77"/>
      <c r="F54" s="77"/>
      <c r="G54" s="27">
        <v>2</v>
      </c>
      <c r="H54" s="27">
        <v>3</v>
      </c>
      <c r="I54" s="27">
        <v>1</v>
      </c>
      <c r="J54" s="27" t="s">
        <v>59</v>
      </c>
      <c r="K54" s="27" t="s">
        <v>59</v>
      </c>
      <c r="L54" s="27">
        <v>1</v>
      </c>
      <c r="M54" s="27">
        <v>0</v>
      </c>
      <c r="P54" s="11"/>
    </row>
    <row r="55" spans="2:18" s="3" customFormat="1" ht="15.75" customHeight="1" x14ac:dyDescent="0.3">
      <c r="D55" s="77" t="s">
        <v>83</v>
      </c>
      <c r="E55" s="77"/>
      <c r="F55" s="77"/>
      <c r="G55" s="27">
        <v>26</v>
      </c>
      <c r="H55" s="27">
        <v>3</v>
      </c>
      <c r="I55" s="27">
        <v>8</v>
      </c>
      <c r="J55" s="27" t="s">
        <v>59</v>
      </c>
      <c r="K55" s="27">
        <v>8</v>
      </c>
      <c r="L55" s="27">
        <v>8</v>
      </c>
      <c r="M55" s="27">
        <v>2</v>
      </c>
      <c r="P55" s="11"/>
    </row>
    <row r="56" spans="2:18" s="3" customFormat="1" ht="15.75" customHeight="1" x14ac:dyDescent="0.3">
      <c r="D56" s="77" t="s">
        <v>82</v>
      </c>
      <c r="E56" s="77"/>
      <c r="F56" s="77"/>
      <c r="G56" s="27">
        <v>3</v>
      </c>
      <c r="H56" s="27">
        <v>3</v>
      </c>
      <c r="I56" s="27" t="s">
        <v>59</v>
      </c>
      <c r="J56" s="27">
        <v>1</v>
      </c>
      <c r="K56" s="27">
        <v>1</v>
      </c>
      <c r="L56" s="27">
        <v>1</v>
      </c>
      <c r="M56" s="27">
        <v>0</v>
      </c>
      <c r="P56" s="11"/>
    </row>
    <row r="57" spans="2:18" s="3" customFormat="1" ht="18" customHeight="1" x14ac:dyDescent="0.3">
      <c r="D57" s="77" t="s">
        <v>81</v>
      </c>
      <c r="E57" s="77"/>
      <c r="F57" s="77"/>
      <c r="G57" s="27">
        <v>28</v>
      </c>
      <c r="H57" s="27">
        <v>2</v>
      </c>
      <c r="I57" s="27">
        <v>14</v>
      </c>
      <c r="J57" s="27">
        <v>14</v>
      </c>
      <c r="K57" s="27" t="s">
        <v>59</v>
      </c>
      <c r="L57" s="27">
        <v>0</v>
      </c>
      <c r="M57" s="27">
        <v>0</v>
      </c>
      <c r="P57" s="11"/>
    </row>
    <row r="58" spans="2:18" s="3" customFormat="1" ht="15.75" customHeight="1" x14ac:dyDescent="0.3">
      <c r="D58" s="77" t="s">
        <v>80</v>
      </c>
      <c r="E58" s="77"/>
      <c r="F58" s="77"/>
      <c r="G58" s="27">
        <v>54</v>
      </c>
      <c r="H58" s="27">
        <v>2</v>
      </c>
      <c r="I58" s="27">
        <v>27</v>
      </c>
      <c r="J58" s="27" t="s">
        <v>59</v>
      </c>
      <c r="K58" s="27">
        <v>27</v>
      </c>
      <c r="L58" s="27" t="s">
        <v>59</v>
      </c>
      <c r="M58" s="27">
        <v>0</v>
      </c>
      <c r="P58" s="11"/>
    </row>
    <row r="59" spans="2:18" s="3" customFormat="1" ht="15.75" customHeight="1" x14ac:dyDescent="0.3">
      <c r="D59" s="77" t="s">
        <v>79</v>
      </c>
      <c r="E59" s="77"/>
      <c r="F59" s="77"/>
      <c r="G59" s="27">
        <v>45</v>
      </c>
      <c r="H59" s="27">
        <v>2</v>
      </c>
      <c r="I59" s="27">
        <v>22</v>
      </c>
      <c r="J59" s="27" t="s">
        <v>59</v>
      </c>
      <c r="K59" s="27" t="s">
        <v>59</v>
      </c>
      <c r="L59" s="27">
        <v>22</v>
      </c>
      <c r="M59" s="27">
        <v>1</v>
      </c>
      <c r="P59" s="11"/>
    </row>
    <row r="60" spans="2:18" s="3" customFormat="1" ht="15.75" customHeight="1" x14ac:dyDescent="0.3">
      <c r="D60" s="77" t="s">
        <v>78</v>
      </c>
      <c r="E60" s="77"/>
      <c r="F60" s="77"/>
      <c r="G60" s="27">
        <v>4</v>
      </c>
      <c r="H60" s="27">
        <v>2</v>
      </c>
      <c r="I60" s="27" t="s">
        <v>59</v>
      </c>
      <c r="J60" s="27">
        <v>2</v>
      </c>
      <c r="K60" s="27" t="s">
        <v>59</v>
      </c>
      <c r="L60" s="27">
        <v>2</v>
      </c>
      <c r="M60" s="27">
        <v>0</v>
      </c>
      <c r="P60" s="11"/>
    </row>
    <row r="61" spans="2:18" s="3" customFormat="1" ht="15.75" customHeight="1" x14ac:dyDescent="0.3">
      <c r="D61" s="77" t="s">
        <v>77</v>
      </c>
      <c r="E61" s="77"/>
      <c r="F61" s="77"/>
      <c r="G61" s="27">
        <v>2</v>
      </c>
      <c r="H61" s="27">
        <v>2</v>
      </c>
      <c r="I61" s="27" t="s">
        <v>59</v>
      </c>
      <c r="J61" s="27">
        <v>1</v>
      </c>
      <c r="K61" s="27" t="s">
        <v>59</v>
      </c>
      <c r="L61" s="27">
        <v>1</v>
      </c>
      <c r="M61" s="27">
        <v>0</v>
      </c>
      <c r="P61" s="11"/>
    </row>
    <row r="62" spans="2:18" s="3" customFormat="1" ht="17.25" customHeight="1" x14ac:dyDescent="0.3">
      <c r="D62" s="77" t="s">
        <v>76</v>
      </c>
      <c r="E62" s="77"/>
      <c r="F62" s="77"/>
      <c r="G62" s="27">
        <v>7</v>
      </c>
      <c r="H62" s="27">
        <v>2</v>
      </c>
      <c r="I62" s="27" t="s">
        <v>59</v>
      </c>
      <c r="J62" s="27" t="s">
        <v>59</v>
      </c>
      <c r="K62" s="27">
        <v>3</v>
      </c>
      <c r="L62" s="27">
        <v>3</v>
      </c>
      <c r="M62" s="27">
        <v>1</v>
      </c>
      <c r="P62" s="11"/>
    </row>
    <row r="63" spans="2:18" s="3" customFormat="1" ht="15.6" x14ac:dyDescent="0.3">
      <c r="D63" s="77" t="s">
        <v>39</v>
      </c>
      <c r="E63" s="77"/>
      <c r="F63" s="77"/>
      <c r="G63" s="97">
        <f>SUM(G52:G62)</f>
        <v>254</v>
      </c>
      <c r="H63" s="97" t="s">
        <v>59</v>
      </c>
      <c r="I63" s="97">
        <f>I52+I53+I54+I55+I57+I58+I59</f>
        <v>93</v>
      </c>
      <c r="J63" s="97">
        <f>J52+J53+J56+J57+J60+J61</f>
        <v>39</v>
      </c>
      <c r="K63" s="97">
        <f>K52+K53+K55+K56+K58+K62</f>
        <v>60</v>
      </c>
      <c r="L63" s="97">
        <f>L52+L54+L55+L56+L57+L59+L61+L60+L62</f>
        <v>55</v>
      </c>
      <c r="M63" s="97">
        <f>M52+M53+M55+M59+M62</f>
        <v>7</v>
      </c>
      <c r="N63" s="13"/>
      <c r="O63" s="13"/>
      <c r="P63" s="11"/>
    </row>
    <row r="64" spans="2:18" s="3" customFormat="1" ht="15.6" x14ac:dyDescent="0.3">
      <c r="D64" s="96"/>
      <c r="E64" s="96"/>
      <c r="F64" s="96"/>
      <c r="G64" s="95"/>
      <c r="H64" s="95"/>
      <c r="I64" s="95"/>
      <c r="J64" s="95"/>
      <c r="K64" s="95"/>
      <c r="L64" s="95"/>
      <c r="M64" s="95"/>
      <c r="N64" s="13"/>
      <c r="O64" s="13"/>
      <c r="P64" s="11"/>
    </row>
    <row r="65" spans="2:16" s="3" customFormat="1" ht="15.6" x14ac:dyDescent="0.3">
      <c r="B65" s="13"/>
      <c r="C65" s="112"/>
      <c r="D65" s="113" t="s">
        <v>94</v>
      </c>
      <c r="E65" s="113"/>
      <c r="F65" s="113"/>
      <c r="G65" s="113"/>
      <c r="H65" s="113"/>
      <c r="I65" s="113"/>
      <c r="J65" s="113"/>
      <c r="K65" s="113"/>
      <c r="L65" s="113"/>
      <c r="M65" s="113"/>
      <c r="N65" s="112"/>
      <c r="O65" s="11"/>
      <c r="P65" s="11"/>
    </row>
    <row r="66" spans="2:16" s="3" customFormat="1" ht="15.6" x14ac:dyDescent="0.3">
      <c r="B66" s="13"/>
      <c r="C66" s="13"/>
      <c r="D66" s="13"/>
      <c r="E66" s="13"/>
      <c r="F66" s="13"/>
      <c r="G66" s="13"/>
      <c r="H66" s="13"/>
      <c r="I66" s="13"/>
      <c r="J66" s="13"/>
      <c r="K66" s="13"/>
      <c r="L66" s="13"/>
      <c r="M66" s="13"/>
      <c r="N66" s="13"/>
      <c r="O66" s="11"/>
      <c r="P66" s="11"/>
    </row>
    <row r="67" spans="2:16" s="3" customFormat="1" ht="17.25" customHeight="1" x14ac:dyDescent="0.3">
      <c r="B67" s="13"/>
      <c r="C67" s="13"/>
      <c r="D67" s="111" t="s">
        <v>93</v>
      </c>
      <c r="E67" s="111"/>
      <c r="F67" s="111"/>
      <c r="G67" s="86" t="s">
        <v>92</v>
      </c>
      <c r="H67" s="86"/>
      <c r="I67" s="111" t="s">
        <v>91</v>
      </c>
      <c r="J67" s="111"/>
      <c r="K67" s="111"/>
      <c r="L67" s="111"/>
      <c r="M67" s="13"/>
      <c r="N67" s="13"/>
      <c r="O67" s="11"/>
      <c r="P67" s="11"/>
    </row>
    <row r="68" spans="2:16" s="3" customFormat="1" ht="25.5" customHeight="1" x14ac:dyDescent="0.3">
      <c r="B68" s="13"/>
      <c r="C68" s="13"/>
      <c r="D68" s="111"/>
      <c r="E68" s="111"/>
      <c r="F68" s="111"/>
      <c r="G68" s="86"/>
      <c r="H68" s="86"/>
      <c r="I68" s="110" t="s">
        <v>90</v>
      </c>
      <c r="J68" s="110" t="s">
        <v>89</v>
      </c>
      <c r="K68" s="110" t="s">
        <v>88</v>
      </c>
      <c r="L68" s="110" t="s">
        <v>87</v>
      </c>
      <c r="M68" s="109"/>
      <c r="N68" s="13"/>
      <c r="O68" s="11"/>
      <c r="P68" s="11"/>
    </row>
    <row r="69" spans="2:16" s="3" customFormat="1" ht="15.6" x14ac:dyDescent="0.3">
      <c r="B69" s="13"/>
      <c r="C69" s="13"/>
      <c r="D69" s="77" t="s">
        <v>86</v>
      </c>
      <c r="E69" s="77"/>
      <c r="F69" s="77"/>
      <c r="G69" s="108">
        <v>2</v>
      </c>
      <c r="H69" s="107"/>
      <c r="I69" s="27">
        <v>1</v>
      </c>
      <c r="J69" s="27" t="s">
        <v>59</v>
      </c>
      <c r="K69" s="27" t="s">
        <v>59</v>
      </c>
      <c r="L69" s="27">
        <v>1</v>
      </c>
      <c r="M69" s="106"/>
      <c r="N69" s="13"/>
      <c r="O69" s="11"/>
      <c r="P69" s="11"/>
    </row>
    <row r="70" spans="2:16" s="3" customFormat="1" ht="15.6" x14ac:dyDescent="0.3">
      <c r="B70" s="13"/>
      <c r="C70" s="13"/>
      <c r="D70" s="77" t="s">
        <v>85</v>
      </c>
      <c r="E70" s="77"/>
      <c r="F70" s="77"/>
      <c r="G70" s="108">
        <v>1</v>
      </c>
      <c r="H70" s="107"/>
      <c r="I70" s="27">
        <v>1</v>
      </c>
      <c r="J70" s="27" t="s">
        <v>59</v>
      </c>
      <c r="K70" s="27" t="s">
        <v>59</v>
      </c>
      <c r="L70" s="27" t="s">
        <v>59</v>
      </c>
      <c r="M70" s="106"/>
      <c r="N70" s="13"/>
      <c r="O70" s="11"/>
      <c r="P70" s="11"/>
    </row>
    <row r="71" spans="2:16" s="3" customFormat="1" ht="15.6" x14ac:dyDescent="0.3">
      <c r="B71" s="13"/>
      <c r="C71" s="13"/>
      <c r="D71" s="77" t="s">
        <v>84</v>
      </c>
      <c r="E71" s="77"/>
      <c r="F71" s="77"/>
      <c r="G71" s="108">
        <v>0</v>
      </c>
      <c r="H71" s="107"/>
      <c r="I71" s="27" t="s">
        <v>59</v>
      </c>
      <c r="J71" s="27" t="s">
        <v>59</v>
      </c>
      <c r="K71" s="27" t="s">
        <v>59</v>
      </c>
      <c r="L71" s="27" t="s">
        <v>59</v>
      </c>
      <c r="M71" s="106"/>
      <c r="N71" s="13"/>
      <c r="O71" s="11"/>
      <c r="P71" s="11"/>
    </row>
    <row r="72" spans="2:16" s="3" customFormat="1" ht="15.6" x14ac:dyDescent="0.3">
      <c r="B72" s="13"/>
      <c r="C72" s="13"/>
      <c r="D72" s="77" t="s">
        <v>83</v>
      </c>
      <c r="E72" s="77"/>
      <c r="F72" s="77"/>
      <c r="G72" s="108">
        <v>2</v>
      </c>
      <c r="H72" s="107"/>
      <c r="I72" s="27">
        <v>1</v>
      </c>
      <c r="J72" s="27" t="s">
        <v>59</v>
      </c>
      <c r="K72" s="27" t="s">
        <v>59</v>
      </c>
      <c r="L72" s="27">
        <v>1</v>
      </c>
      <c r="M72" s="106"/>
      <c r="N72" s="13"/>
      <c r="O72" s="11"/>
      <c r="P72" s="11"/>
    </row>
    <row r="73" spans="2:16" s="3" customFormat="1" ht="15.6" x14ac:dyDescent="0.3">
      <c r="B73" s="13"/>
      <c r="C73" s="13"/>
      <c r="D73" s="77" t="s">
        <v>82</v>
      </c>
      <c r="E73" s="77"/>
      <c r="F73" s="77"/>
      <c r="G73" s="108">
        <v>0</v>
      </c>
      <c r="H73" s="107"/>
      <c r="I73" s="27" t="s">
        <v>59</v>
      </c>
      <c r="J73" s="27" t="s">
        <v>59</v>
      </c>
      <c r="K73" s="27" t="s">
        <v>59</v>
      </c>
      <c r="L73" s="27" t="s">
        <v>59</v>
      </c>
      <c r="M73" s="106"/>
      <c r="N73" s="13"/>
      <c r="O73" s="11"/>
      <c r="P73" s="11"/>
    </row>
    <row r="74" spans="2:16" s="3" customFormat="1" ht="15.6" x14ac:dyDescent="0.3">
      <c r="B74" s="13"/>
      <c r="C74" s="13"/>
      <c r="D74" s="77" t="s">
        <v>81</v>
      </c>
      <c r="E74" s="77"/>
      <c r="F74" s="77"/>
      <c r="G74" s="108">
        <v>0</v>
      </c>
      <c r="H74" s="107"/>
      <c r="I74" s="27" t="s">
        <v>59</v>
      </c>
      <c r="J74" s="27" t="s">
        <v>59</v>
      </c>
      <c r="K74" s="27" t="s">
        <v>59</v>
      </c>
      <c r="L74" s="27" t="s">
        <v>59</v>
      </c>
      <c r="M74" s="106"/>
      <c r="N74" s="13"/>
      <c r="O74" s="11"/>
      <c r="P74" s="11"/>
    </row>
    <row r="75" spans="2:16" s="3" customFormat="1" ht="15.6" x14ac:dyDescent="0.3">
      <c r="B75" s="13"/>
      <c r="C75" s="13"/>
      <c r="D75" s="77" t="s">
        <v>80</v>
      </c>
      <c r="E75" s="77"/>
      <c r="F75" s="77"/>
      <c r="G75" s="108">
        <v>0</v>
      </c>
      <c r="H75" s="107"/>
      <c r="I75" s="27" t="s">
        <v>59</v>
      </c>
      <c r="J75" s="27" t="s">
        <v>59</v>
      </c>
      <c r="K75" s="27" t="s">
        <v>59</v>
      </c>
      <c r="L75" s="27" t="s">
        <v>59</v>
      </c>
      <c r="M75" s="106"/>
      <c r="N75" s="13"/>
      <c r="O75" s="11"/>
      <c r="P75" s="11"/>
    </row>
    <row r="76" spans="2:16" s="3" customFormat="1" ht="15.6" x14ac:dyDescent="0.3">
      <c r="B76" s="13"/>
      <c r="C76" s="13"/>
      <c r="D76" s="77" t="s">
        <v>79</v>
      </c>
      <c r="E76" s="77"/>
      <c r="F76" s="77"/>
      <c r="G76" s="108">
        <v>1</v>
      </c>
      <c r="H76" s="107"/>
      <c r="I76" s="27">
        <v>1</v>
      </c>
      <c r="J76" s="27" t="s">
        <v>59</v>
      </c>
      <c r="K76" s="27" t="s">
        <v>59</v>
      </c>
      <c r="L76" s="27" t="s">
        <v>59</v>
      </c>
      <c r="M76" s="106"/>
      <c r="N76" s="13"/>
      <c r="O76" s="11"/>
      <c r="P76" s="11"/>
    </row>
    <row r="77" spans="2:16" s="3" customFormat="1" ht="15.6" x14ac:dyDescent="0.3">
      <c r="B77" s="13"/>
      <c r="C77" s="13"/>
      <c r="D77" s="77" t="s">
        <v>78</v>
      </c>
      <c r="E77" s="77"/>
      <c r="F77" s="77"/>
      <c r="G77" s="108">
        <v>0</v>
      </c>
      <c r="H77" s="107"/>
      <c r="I77" s="27" t="s">
        <v>59</v>
      </c>
      <c r="J77" s="27" t="s">
        <v>59</v>
      </c>
      <c r="K77" s="27" t="s">
        <v>59</v>
      </c>
      <c r="L77" s="27" t="s">
        <v>59</v>
      </c>
      <c r="M77" s="106"/>
      <c r="N77" s="13"/>
      <c r="O77" s="11"/>
      <c r="P77" s="11"/>
    </row>
    <row r="78" spans="2:16" s="3" customFormat="1" ht="15.6" x14ac:dyDescent="0.3">
      <c r="B78" s="13"/>
      <c r="C78" s="13"/>
      <c r="D78" s="77" t="s">
        <v>77</v>
      </c>
      <c r="E78" s="77"/>
      <c r="F78" s="77"/>
      <c r="G78" s="108">
        <v>0</v>
      </c>
      <c r="H78" s="107"/>
      <c r="I78" s="27" t="s">
        <v>59</v>
      </c>
      <c r="J78" s="27" t="s">
        <v>59</v>
      </c>
      <c r="K78" s="27" t="s">
        <v>59</v>
      </c>
      <c r="L78" s="27" t="s">
        <v>59</v>
      </c>
      <c r="M78" s="106"/>
      <c r="N78" s="13"/>
      <c r="O78" s="11"/>
      <c r="P78" s="11"/>
    </row>
    <row r="79" spans="2:16" s="3" customFormat="1" ht="15.6" x14ac:dyDescent="0.3">
      <c r="B79" s="13"/>
      <c r="C79" s="13"/>
      <c r="D79" s="77" t="s">
        <v>76</v>
      </c>
      <c r="E79" s="77"/>
      <c r="F79" s="77"/>
      <c r="G79" s="108">
        <v>1</v>
      </c>
      <c r="H79" s="107"/>
      <c r="I79" s="27" t="s">
        <v>59</v>
      </c>
      <c r="J79" s="27" t="s">
        <v>59</v>
      </c>
      <c r="K79" s="27" t="s">
        <v>59</v>
      </c>
      <c r="L79" s="27">
        <v>1</v>
      </c>
      <c r="M79" s="106"/>
      <c r="N79" s="13"/>
      <c r="O79" s="11"/>
      <c r="P79" s="11"/>
    </row>
    <row r="80" spans="2:16" s="3" customFormat="1" ht="15.6" x14ac:dyDescent="0.3">
      <c r="B80" s="13"/>
      <c r="C80" s="13"/>
      <c r="D80" s="77" t="s">
        <v>39</v>
      </c>
      <c r="E80" s="77"/>
      <c r="F80" s="77"/>
      <c r="G80" s="105">
        <f>SUM(G69:H79)</f>
        <v>7</v>
      </c>
      <c r="H80" s="104"/>
      <c r="I80" s="97">
        <v>4</v>
      </c>
      <c r="J80" s="97">
        <v>0</v>
      </c>
      <c r="K80" s="97">
        <v>0</v>
      </c>
      <c r="L80" s="97">
        <v>3</v>
      </c>
      <c r="M80" s="95"/>
      <c r="N80" s="13"/>
      <c r="O80" s="11"/>
      <c r="P80" s="11"/>
    </row>
    <row r="81" spans="2:18" s="3" customFormat="1" ht="6.75" customHeight="1" x14ac:dyDescent="0.3">
      <c r="B81" s="13"/>
      <c r="C81" s="13"/>
      <c r="D81" s="96"/>
      <c r="E81" s="96"/>
      <c r="F81" s="96"/>
      <c r="G81" s="95"/>
      <c r="H81" s="95"/>
      <c r="I81" s="95"/>
      <c r="J81" s="95"/>
      <c r="K81" s="95"/>
      <c r="L81" s="95"/>
      <c r="M81" s="95"/>
      <c r="N81" s="13"/>
      <c r="O81" s="11"/>
      <c r="P81" s="11"/>
    </row>
    <row r="82" spans="2:18" s="3" customFormat="1" ht="34.5" customHeight="1" x14ac:dyDescent="0.3">
      <c r="B82" s="13"/>
      <c r="C82" s="13"/>
      <c r="D82" s="103" t="s">
        <v>75</v>
      </c>
      <c r="E82" s="103"/>
      <c r="F82" s="103"/>
      <c r="G82" s="103"/>
      <c r="H82" s="103"/>
      <c r="I82" s="103"/>
      <c r="J82" s="103"/>
      <c r="K82" s="103"/>
      <c r="L82" s="103"/>
      <c r="M82" s="95"/>
      <c r="N82" s="13"/>
      <c r="O82" s="11"/>
      <c r="P82" s="11"/>
    </row>
    <row r="83" spans="2:18" s="3" customFormat="1" ht="9" customHeight="1" x14ac:dyDescent="0.3">
      <c r="B83" s="13"/>
      <c r="C83" s="13"/>
      <c r="D83" s="96"/>
      <c r="E83" s="96"/>
      <c r="F83" s="96"/>
      <c r="G83" s="95"/>
      <c r="H83" s="95"/>
      <c r="I83" s="95"/>
      <c r="J83" s="95"/>
      <c r="K83" s="95"/>
      <c r="L83" s="95"/>
      <c r="M83" s="95"/>
      <c r="N83" s="13"/>
      <c r="O83" s="11"/>
      <c r="P83" s="11"/>
    </row>
    <row r="84" spans="2:18" s="3" customFormat="1" ht="18.75" customHeight="1" x14ac:dyDescent="0.3">
      <c r="B84" s="13"/>
      <c r="C84" s="13"/>
      <c r="D84" s="102" t="s">
        <v>74</v>
      </c>
      <c r="E84" s="102"/>
      <c r="F84" s="102"/>
      <c r="G84" s="101" t="s">
        <v>2</v>
      </c>
      <c r="H84" s="101"/>
      <c r="I84" s="101" t="s">
        <v>4</v>
      </c>
      <c r="J84" s="101"/>
      <c r="K84" s="100" t="s">
        <v>5</v>
      </c>
      <c r="L84" s="100" t="s">
        <v>73</v>
      </c>
      <c r="M84" s="95"/>
      <c r="N84" s="13"/>
      <c r="O84" s="11"/>
      <c r="P84" s="11"/>
    </row>
    <row r="85" spans="2:18" s="3" customFormat="1" ht="15.6" x14ac:dyDescent="0.3">
      <c r="B85" s="13"/>
      <c r="C85" s="13"/>
      <c r="D85" s="77" t="s">
        <v>72</v>
      </c>
      <c r="E85" s="77"/>
      <c r="F85" s="77"/>
      <c r="G85" s="99">
        <v>5910</v>
      </c>
      <c r="H85" s="99"/>
      <c r="I85" s="99">
        <v>150</v>
      </c>
      <c r="J85" s="99"/>
      <c r="K85" s="27">
        <v>482</v>
      </c>
      <c r="L85" s="27">
        <v>970</v>
      </c>
      <c r="M85" s="95"/>
      <c r="N85" s="13"/>
      <c r="O85" s="11"/>
      <c r="P85" s="11"/>
    </row>
    <row r="86" spans="2:18" s="3" customFormat="1" ht="15.6" x14ac:dyDescent="0.3">
      <c r="B86" s="13"/>
      <c r="C86" s="13"/>
      <c r="D86" s="77" t="s">
        <v>71</v>
      </c>
      <c r="E86" s="77"/>
      <c r="F86" s="77"/>
      <c r="G86" s="99">
        <v>93</v>
      </c>
      <c r="H86" s="99"/>
      <c r="I86" s="99">
        <v>39</v>
      </c>
      <c r="J86" s="99"/>
      <c r="K86" s="27">
        <v>60</v>
      </c>
      <c r="L86" s="27">
        <v>55</v>
      </c>
      <c r="M86" s="95"/>
      <c r="N86" s="13"/>
      <c r="O86" s="11"/>
      <c r="P86" s="11"/>
    </row>
    <row r="87" spans="2:18" s="3" customFormat="1" ht="15.6" x14ac:dyDescent="0.3">
      <c r="B87" s="13"/>
      <c r="C87" s="13"/>
      <c r="D87" s="77" t="s">
        <v>70</v>
      </c>
      <c r="E87" s="77"/>
      <c r="F87" s="77"/>
      <c r="G87" s="99">
        <v>4</v>
      </c>
      <c r="H87" s="99"/>
      <c r="I87" s="99" t="s">
        <v>59</v>
      </c>
      <c r="J87" s="99"/>
      <c r="K87" s="27" t="s">
        <v>59</v>
      </c>
      <c r="L87" s="27">
        <v>3</v>
      </c>
      <c r="M87" s="95"/>
      <c r="N87" s="13"/>
      <c r="O87" s="11"/>
      <c r="P87" s="11"/>
    </row>
    <row r="88" spans="2:18" s="3" customFormat="1" ht="15.6" x14ac:dyDescent="0.3">
      <c r="B88" s="13"/>
      <c r="C88" s="13"/>
      <c r="D88" s="77" t="s">
        <v>69</v>
      </c>
      <c r="E88" s="77"/>
      <c r="F88" s="77"/>
      <c r="G88" s="98">
        <f>SUM(G85:H87)</f>
        <v>6007</v>
      </c>
      <c r="H88" s="98"/>
      <c r="I88" s="98">
        <f>SUM(I85:J86)</f>
        <v>189</v>
      </c>
      <c r="J88" s="98"/>
      <c r="K88" s="97">
        <f>SUM(K85:K86)</f>
        <v>542</v>
      </c>
      <c r="L88" s="97">
        <f>SUM(L85:L87)</f>
        <v>1028</v>
      </c>
      <c r="M88" s="95"/>
      <c r="N88" s="13"/>
      <c r="O88" s="11"/>
      <c r="P88" s="11"/>
    </row>
    <row r="89" spans="2:18" s="3" customFormat="1" ht="15.6" x14ac:dyDescent="0.3">
      <c r="B89" s="13"/>
      <c r="C89" s="13"/>
      <c r="D89" s="96"/>
      <c r="E89" s="96"/>
      <c r="F89" s="96"/>
      <c r="G89" s="95"/>
      <c r="H89" s="95"/>
      <c r="I89" s="95"/>
      <c r="J89" s="95"/>
      <c r="K89" s="95"/>
      <c r="L89" s="95"/>
      <c r="M89" s="95"/>
      <c r="N89" s="13"/>
      <c r="O89" s="11"/>
      <c r="P89" s="11"/>
    </row>
    <row r="90" spans="2:18" s="3" customFormat="1" x14ac:dyDescent="0.3"/>
    <row r="91" spans="2:18" s="3" customFormat="1" ht="20.25" customHeight="1" x14ac:dyDescent="0.3">
      <c r="B91" s="52" t="s">
        <v>28</v>
      </c>
      <c r="C91" s="52"/>
      <c r="D91" s="52"/>
      <c r="E91" s="52"/>
      <c r="F91" s="52"/>
      <c r="G91" s="52"/>
      <c r="H91" s="52"/>
      <c r="I91" s="52"/>
      <c r="J91" s="52"/>
      <c r="K91" s="52"/>
      <c r="L91" s="52"/>
      <c r="M91" s="52"/>
      <c r="N91" s="52"/>
      <c r="O91" s="52"/>
      <c r="P91" s="52"/>
      <c r="Q91" s="94"/>
      <c r="R91" s="94"/>
    </row>
    <row r="92" spans="2:18" s="3" customFormat="1" ht="15.75" customHeight="1" x14ac:dyDescent="0.3">
      <c r="B92" s="13"/>
      <c r="C92" s="13"/>
      <c r="D92" s="13"/>
      <c r="E92" s="13"/>
      <c r="F92" s="13"/>
      <c r="G92" s="13"/>
      <c r="H92" s="13"/>
      <c r="I92" s="13"/>
      <c r="J92" s="13"/>
      <c r="K92" s="13"/>
      <c r="L92" s="13"/>
      <c r="M92" s="13"/>
      <c r="N92" s="13"/>
      <c r="O92" s="13"/>
      <c r="P92" s="13"/>
      <c r="Q92" s="13"/>
    </row>
    <row r="93" spans="2:18" s="3" customFormat="1" ht="15.6" x14ac:dyDescent="0.3">
      <c r="B93" s="87" t="s">
        <v>68</v>
      </c>
      <c r="C93" s="87"/>
      <c r="D93" s="87"/>
      <c r="E93" s="87"/>
      <c r="F93" s="87"/>
      <c r="G93" s="87"/>
      <c r="H93" s="87"/>
      <c r="I93" s="87"/>
      <c r="J93" s="87"/>
      <c r="K93" s="87"/>
      <c r="L93" s="87"/>
      <c r="M93" s="87"/>
      <c r="N93" s="87"/>
      <c r="O93" s="87"/>
      <c r="P93" s="87"/>
      <c r="Q93" s="40"/>
      <c r="R93" s="40"/>
    </row>
    <row r="94" spans="2:18" s="3" customFormat="1" x14ac:dyDescent="0.3">
      <c r="B94" s="40"/>
      <c r="C94" s="40"/>
      <c r="D94" s="40"/>
      <c r="E94" s="40"/>
      <c r="F94" s="40"/>
      <c r="G94" s="40"/>
      <c r="H94" s="40"/>
      <c r="I94" s="40"/>
      <c r="J94" s="40"/>
      <c r="K94" s="40"/>
      <c r="L94" s="40"/>
      <c r="M94" s="40"/>
      <c r="N94" s="40"/>
      <c r="O94" s="40"/>
      <c r="P94" s="40"/>
      <c r="Q94" s="40"/>
      <c r="R94" s="40"/>
    </row>
    <row r="95" spans="2:18" s="3" customFormat="1" x14ac:dyDescent="0.3">
      <c r="B95" s="40"/>
      <c r="C95" s="40"/>
      <c r="D95" s="40"/>
      <c r="E95" s="93" t="s">
        <v>67</v>
      </c>
      <c r="F95" s="93"/>
      <c r="G95" s="93" t="s">
        <v>66</v>
      </c>
      <c r="H95" s="93"/>
      <c r="I95" s="93" t="s">
        <v>65</v>
      </c>
      <c r="J95" s="93"/>
      <c r="K95" s="93" t="s">
        <v>64</v>
      </c>
      <c r="L95" s="93"/>
      <c r="M95" s="40"/>
      <c r="N95" s="40"/>
      <c r="O95" s="40"/>
      <c r="P95" s="40"/>
      <c r="Q95" s="40"/>
      <c r="R95" s="40"/>
    </row>
    <row r="96" spans="2:18" s="3" customFormat="1" ht="42.75" customHeight="1" x14ac:dyDescent="0.3">
      <c r="B96" s="40"/>
      <c r="C96" s="40"/>
      <c r="D96" s="40"/>
      <c r="E96" s="86" t="s">
        <v>63</v>
      </c>
      <c r="F96" s="86"/>
      <c r="G96" s="85" t="s">
        <v>62</v>
      </c>
      <c r="H96" s="85"/>
      <c r="I96" s="85" t="s">
        <v>61</v>
      </c>
      <c r="J96" s="85"/>
      <c r="K96" s="85" t="s">
        <v>60</v>
      </c>
      <c r="L96" s="85"/>
      <c r="M96" s="40"/>
      <c r="N96" s="40"/>
      <c r="O96" s="40"/>
      <c r="P96" s="40"/>
      <c r="Q96" s="40"/>
      <c r="R96" s="40"/>
    </row>
    <row r="97" spans="2:18" s="3" customFormat="1" ht="35.25" customHeight="1" x14ac:dyDescent="0.3">
      <c r="B97" s="40"/>
      <c r="C97" s="40"/>
      <c r="D97" s="40"/>
      <c r="E97" s="83"/>
      <c r="F97" s="82"/>
      <c r="G97" s="92">
        <v>11914</v>
      </c>
      <c r="H97" s="92"/>
      <c r="I97" s="92" t="s">
        <v>59</v>
      </c>
      <c r="J97" s="92"/>
      <c r="K97" s="79">
        <v>11914</v>
      </c>
      <c r="L97" s="78"/>
      <c r="M97" s="40"/>
      <c r="N97" s="40"/>
      <c r="O97" s="40"/>
      <c r="P97" s="40"/>
      <c r="Q97" s="40"/>
      <c r="R97" s="40"/>
    </row>
    <row r="98" spans="2:18" s="3" customFormat="1" ht="39" customHeight="1" x14ac:dyDescent="0.3">
      <c r="B98" s="40"/>
      <c r="C98" s="40"/>
      <c r="D98" s="40"/>
      <c r="E98" s="83"/>
      <c r="F98" s="82"/>
      <c r="G98" s="92">
        <v>5910</v>
      </c>
      <c r="H98" s="92"/>
      <c r="I98" s="92">
        <v>97</v>
      </c>
      <c r="J98" s="92"/>
      <c r="K98" s="79">
        <v>6007</v>
      </c>
      <c r="L98" s="78"/>
      <c r="M98" s="40"/>
      <c r="N98" s="40"/>
      <c r="O98" s="40"/>
      <c r="P98" s="40"/>
      <c r="Q98" s="40"/>
      <c r="R98" s="40"/>
    </row>
    <row r="99" spans="2:18" s="3" customFormat="1" ht="39" customHeight="1" x14ac:dyDescent="0.3">
      <c r="B99" s="40"/>
      <c r="C99" s="40"/>
      <c r="D99" s="40"/>
      <c r="E99" s="83"/>
      <c r="F99" s="82"/>
      <c r="G99" s="92">
        <v>350</v>
      </c>
      <c r="H99" s="92"/>
      <c r="I99" s="92" t="s">
        <v>59</v>
      </c>
      <c r="J99" s="92"/>
      <c r="K99" s="79">
        <v>350</v>
      </c>
      <c r="L99" s="78"/>
      <c r="M99" s="40"/>
      <c r="N99" s="40"/>
      <c r="O99" s="40"/>
      <c r="P99" s="40"/>
      <c r="Q99" s="40"/>
      <c r="R99" s="40"/>
    </row>
    <row r="100" spans="2:18" s="3" customFormat="1" ht="39" customHeight="1" x14ac:dyDescent="0.3">
      <c r="B100" s="40"/>
      <c r="C100" s="40"/>
      <c r="D100" s="40"/>
      <c r="E100" s="83"/>
      <c r="F100" s="82"/>
      <c r="G100" s="92">
        <v>150</v>
      </c>
      <c r="H100" s="92"/>
      <c r="I100" s="92">
        <v>39</v>
      </c>
      <c r="J100" s="92"/>
      <c r="K100" s="79">
        <v>189</v>
      </c>
      <c r="L100" s="78"/>
      <c r="M100" s="40"/>
      <c r="N100" s="40"/>
      <c r="O100" s="40"/>
      <c r="P100" s="40"/>
      <c r="Q100" s="40"/>
      <c r="R100" s="40"/>
    </row>
    <row r="101" spans="2:18" s="3" customFormat="1" ht="39" customHeight="1" x14ac:dyDescent="0.3">
      <c r="B101" s="40"/>
      <c r="C101" s="40"/>
      <c r="D101" s="40"/>
      <c r="E101" s="83"/>
      <c r="F101" s="82"/>
      <c r="G101" s="92">
        <v>482</v>
      </c>
      <c r="H101" s="92"/>
      <c r="I101" s="92">
        <v>60</v>
      </c>
      <c r="J101" s="92"/>
      <c r="K101" s="79">
        <v>542</v>
      </c>
      <c r="L101" s="78"/>
      <c r="M101" s="40"/>
      <c r="N101" s="40"/>
      <c r="O101" s="40"/>
      <c r="P101" s="40"/>
      <c r="Q101" s="40"/>
      <c r="R101" s="40"/>
    </row>
    <row r="102" spans="2:18" s="3" customFormat="1" ht="36.75" customHeight="1" x14ac:dyDescent="0.3">
      <c r="B102" s="40"/>
      <c r="C102" s="40"/>
      <c r="D102" s="40"/>
      <c r="E102" s="83"/>
      <c r="F102" s="82"/>
      <c r="G102" s="79">
        <v>2709</v>
      </c>
      <c r="H102" s="78"/>
      <c r="I102" s="79" t="s">
        <v>59</v>
      </c>
      <c r="J102" s="78"/>
      <c r="K102" s="79">
        <v>2709</v>
      </c>
      <c r="L102" s="78"/>
      <c r="M102" s="40"/>
      <c r="N102" s="40"/>
      <c r="O102" s="40"/>
      <c r="P102" s="40"/>
      <c r="Q102" s="40"/>
      <c r="R102" s="40"/>
    </row>
    <row r="103" spans="2:18" s="3" customFormat="1" ht="41.25" customHeight="1" x14ac:dyDescent="0.3">
      <c r="B103" s="40"/>
      <c r="C103" s="40"/>
      <c r="D103" s="40"/>
      <c r="E103" s="83"/>
      <c r="F103" s="82"/>
      <c r="G103" s="79">
        <v>970</v>
      </c>
      <c r="H103" s="78"/>
      <c r="I103" s="79">
        <v>58</v>
      </c>
      <c r="J103" s="78"/>
      <c r="K103" s="79">
        <v>1028</v>
      </c>
      <c r="L103" s="78"/>
      <c r="M103" s="40"/>
      <c r="N103" s="40"/>
      <c r="O103" s="40"/>
      <c r="P103" s="40"/>
      <c r="Q103" s="40"/>
      <c r="R103" s="40"/>
    </row>
    <row r="104" spans="2:18" s="3" customFormat="1" ht="38.25" customHeight="1" x14ac:dyDescent="0.3">
      <c r="B104" s="40"/>
      <c r="C104" s="40"/>
      <c r="D104" s="40"/>
      <c r="E104" s="83"/>
      <c r="F104" s="82"/>
      <c r="G104" s="79">
        <v>1346</v>
      </c>
      <c r="H104" s="78"/>
      <c r="I104" s="79" t="s">
        <v>59</v>
      </c>
      <c r="J104" s="78"/>
      <c r="K104" s="79">
        <v>1346</v>
      </c>
      <c r="L104" s="78"/>
      <c r="M104" s="40"/>
      <c r="N104" s="40"/>
      <c r="O104" s="40"/>
      <c r="P104" s="40"/>
      <c r="Q104" s="40"/>
      <c r="R104" s="40"/>
    </row>
    <row r="105" spans="2:18" s="3" customFormat="1" ht="38.25" customHeight="1" x14ac:dyDescent="0.3">
      <c r="B105" s="40"/>
      <c r="C105" s="40"/>
      <c r="D105" s="40"/>
      <c r="E105" s="83"/>
      <c r="F105" s="82"/>
      <c r="G105" s="79">
        <v>3219</v>
      </c>
      <c r="H105" s="78"/>
      <c r="I105" s="79" t="s">
        <v>59</v>
      </c>
      <c r="J105" s="78"/>
      <c r="K105" s="79">
        <v>3219</v>
      </c>
      <c r="L105" s="78"/>
      <c r="M105" s="40"/>
      <c r="N105" s="40"/>
      <c r="O105" s="40"/>
      <c r="P105" s="40"/>
      <c r="Q105" s="40"/>
      <c r="R105" s="40"/>
    </row>
    <row r="106" spans="2:18" s="3" customFormat="1" ht="41.25" customHeight="1" x14ac:dyDescent="0.3">
      <c r="B106" s="40"/>
      <c r="C106" s="40"/>
      <c r="D106" s="40"/>
      <c r="E106" s="83"/>
      <c r="F106" s="82"/>
      <c r="G106" s="79">
        <v>2827</v>
      </c>
      <c r="H106" s="78"/>
      <c r="I106" s="79" t="s">
        <v>59</v>
      </c>
      <c r="J106" s="78"/>
      <c r="K106" s="79">
        <v>2827</v>
      </c>
      <c r="L106" s="78"/>
      <c r="M106" s="40"/>
      <c r="N106" s="40"/>
      <c r="O106" s="40"/>
      <c r="P106" s="40"/>
      <c r="Q106" s="40"/>
      <c r="R106" s="40"/>
    </row>
    <row r="107" spans="2:18" s="3" customFormat="1" ht="39" customHeight="1" x14ac:dyDescent="0.3">
      <c r="B107" s="40"/>
      <c r="C107" s="40"/>
      <c r="D107" s="40"/>
      <c r="E107" s="83"/>
      <c r="F107" s="82"/>
      <c r="G107" s="79">
        <v>460</v>
      </c>
      <c r="H107" s="78"/>
      <c r="I107" s="79" t="s">
        <v>59</v>
      </c>
      <c r="J107" s="78"/>
      <c r="K107" s="79">
        <v>460</v>
      </c>
      <c r="L107" s="78"/>
      <c r="M107" s="40"/>
      <c r="N107" s="40"/>
      <c r="O107" s="40"/>
      <c r="P107" s="40"/>
      <c r="Q107" s="40"/>
      <c r="R107" s="40"/>
    </row>
    <row r="108" spans="2:18" s="3" customFormat="1" ht="40.5" customHeight="1" x14ac:dyDescent="0.3">
      <c r="B108" s="40"/>
      <c r="C108" s="40"/>
      <c r="D108" s="40"/>
      <c r="E108" s="83"/>
      <c r="F108" s="82"/>
      <c r="G108" s="79">
        <v>355</v>
      </c>
      <c r="H108" s="78"/>
      <c r="I108" s="79" t="s">
        <v>59</v>
      </c>
      <c r="J108" s="78"/>
      <c r="K108" s="79">
        <v>355</v>
      </c>
      <c r="L108" s="78"/>
      <c r="M108" s="40"/>
      <c r="N108" s="40"/>
      <c r="O108" s="40"/>
      <c r="P108" s="40"/>
      <c r="Q108" s="40"/>
      <c r="R108" s="40"/>
    </row>
    <row r="109" spans="2:18" s="3" customFormat="1" ht="39.75" customHeight="1" x14ac:dyDescent="0.3">
      <c r="B109" s="40"/>
      <c r="C109" s="40"/>
      <c r="D109" s="40"/>
      <c r="E109" s="83"/>
      <c r="F109" s="82"/>
      <c r="G109" s="79">
        <v>802</v>
      </c>
      <c r="H109" s="78"/>
      <c r="I109" s="79" t="s">
        <v>59</v>
      </c>
      <c r="J109" s="78"/>
      <c r="K109" s="79">
        <v>802</v>
      </c>
      <c r="L109" s="78"/>
      <c r="M109" s="40"/>
      <c r="N109" s="40"/>
      <c r="O109" s="40"/>
      <c r="P109" s="40"/>
      <c r="Q109" s="40"/>
      <c r="R109" s="40"/>
    </row>
    <row r="110" spans="2:18" s="3" customFormat="1" ht="40.5" customHeight="1" x14ac:dyDescent="0.3">
      <c r="B110" s="40"/>
      <c r="C110" s="40"/>
      <c r="D110" s="40"/>
      <c r="E110" s="81" t="s">
        <v>55</v>
      </c>
      <c r="F110" s="81"/>
      <c r="G110" s="79">
        <v>53</v>
      </c>
      <c r="H110" s="78"/>
      <c r="I110" s="79" t="s">
        <v>59</v>
      </c>
      <c r="J110" s="78"/>
      <c r="K110" s="79">
        <v>53</v>
      </c>
      <c r="L110" s="78"/>
      <c r="M110" s="40"/>
      <c r="N110" s="40"/>
      <c r="O110" s="40"/>
      <c r="P110" s="40"/>
      <c r="Q110" s="40"/>
      <c r="R110" s="40"/>
    </row>
    <row r="111" spans="2:18" s="3" customFormat="1" ht="27" customHeight="1" x14ac:dyDescent="0.3">
      <c r="B111" s="40"/>
      <c r="C111" s="40"/>
      <c r="D111" s="40"/>
      <c r="E111" s="80" t="s">
        <v>54</v>
      </c>
      <c r="F111" s="80"/>
      <c r="G111" s="79">
        <v>1095</v>
      </c>
      <c r="H111" s="78"/>
      <c r="I111" s="79" t="s">
        <v>59</v>
      </c>
      <c r="J111" s="78"/>
      <c r="K111" s="79">
        <v>1095</v>
      </c>
      <c r="L111" s="78"/>
      <c r="M111" s="40"/>
      <c r="N111" s="40"/>
      <c r="O111" s="40"/>
      <c r="P111" s="40"/>
      <c r="Q111" s="40"/>
      <c r="R111" s="40"/>
    </row>
    <row r="112" spans="2:18" s="3" customFormat="1" ht="25.5" customHeight="1" x14ac:dyDescent="0.3">
      <c r="B112" s="40"/>
      <c r="C112" s="40"/>
      <c r="D112" s="40"/>
      <c r="E112" s="81" t="s">
        <v>53</v>
      </c>
      <c r="F112" s="81"/>
      <c r="G112" s="91">
        <f>SUM(G97:H111)</f>
        <v>32642</v>
      </c>
      <c r="H112" s="90"/>
      <c r="I112" s="91">
        <f>SUM(I98,I100,I101,I103)</f>
        <v>254</v>
      </c>
      <c r="J112" s="90"/>
      <c r="K112" s="91">
        <f>SUM(K97:L111)</f>
        <v>32896</v>
      </c>
      <c r="L112" s="90"/>
      <c r="M112" s="40"/>
      <c r="N112" s="40"/>
      <c r="O112" s="40"/>
      <c r="P112" s="40"/>
      <c r="Q112" s="40"/>
      <c r="R112" s="40"/>
    </row>
    <row r="113" spans="2:18" s="3" customFormat="1" ht="12" customHeight="1" x14ac:dyDescent="0.3">
      <c r="B113" s="40"/>
      <c r="C113" s="40"/>
      <c r="D113" s="40"/>
      <c r="E113" s="89"/>
      <c r="F113" s="89"/>
      <c r="G113" s="40"/>
      <c r="H113" s="40"/>
      <c r="I113" s="40"/>
      <c r="J113" s="40"/>
      <c r="K113" s="40"/>
      <c r="L113" s="40"/>
      <c r="M113" s="40"/>
      <c r="N113" s="40"/>
      <c r="O113" s="40"/>
      <c r="P113" s="40"/>
      <c r="Q113" s="40"/>
      <c r="R113" s="40"/>
    </row>
    <row r="114" spans="2:18" s="3" customFormat="1" x14ac:dyDescent="0.3">
      <c r="B114" s="40"/>
      <c r="C114" s="40"/>
      <c r="D114" s="40"/>
      <c r="E114" s="40"/>
      <c r="F114" s="40"/>
      <c r="G114" s="40"/>
      <c r="H114" s="40"/>
      <c r="I114" s="40"/>
      <c r="J114" s="40"/>
      <c r="K114" s="40"/>
      <c r="L114" s="40"/>
      <c r="M114" s="40"/>
      <c r="N114" s="40"/>
      <c r="O114" s="40"/>
      <c r="P114" s="40"/>
      <c r="Q114" s="40"/>
      <c r="R114" s="40"/>
    </row>
    <row r="115" spans="2:18" s="3" customFormat="1" ht="21.75" customHeight="1" x14ac:dyDescent="0.3">
      <c r="B115" s="52" t="s">
        <v>29</v>
      </c>
      <c r="C115" s="52"/>
      <c r="D115" s="52"/>
      <c r="E115" s="52"/>
      <c r="F115" s="52"/>
      <c r="G115" s="52"/>
      <c r="H115" s="52"/>
      <c r="I115" s="52"/>
      <c r="J115" s="52"/>
      <c r="K115" s="52"/>
      <c r="L115" s="52"/>
      <c r="M115" s="52"/>
      <c r="N115" s="52"/>
      <c r="O115" s="52"/>
      <c r="P115" s="52"/>
      <c r="Q115" s="88"/>
      <c r="R115" s="88"/>
    </row>
    <row r="116" spans="2:18" s="3" customFormat="1" x14ac:dyDescent="0.3"/>
    <row r="117" spans="2:18" s="3" customFormat="1" ht="15.6" x14ac:dyDescent="0.3">
      <c r="B117" s="87" t="s">
        <v>58</v>
      </c>
      <c r="C117" s="87"/>
      <c r="D117" s="87"/>
      <c r="E117" s="87"/>
      <c r="F117" s="87"/>
      <c r="G117" s="87"/>
      <c r="H117" s="87"/>
      <c r="I117" s="87"/>
      <c r="J117" s="87"/>
      <c r="K117" s="87"/>
      <c r="L117" s="87"/>
      <c r="M117" s="87"/>
      <c r="N117" s="87"/>
      <c r="O117" s="87"/>
      <c r="P117" s="87"/>
    </row>
    <row r="118" spans="2:18" s="3" customFormat="1" x14ac:dyDescent="0.3"/>
    <row r="119" spans="2:18" s="3" customFormat="1" ht="33.75" customHeight="1" x14ac:dyDescent="0.3">
      <c r="G119" s="86" t="s">
        <v>57</v>
      </c>
      <c r="H119" s="86"/>
      <c r="I119" s="85" t="s">
        <v>56</v>
      </c>
      <c r="J119" s="85"/>
      <c r="K119" s="84"/>
      <c r="L119" s="84"/>
    </row>
    <row r="120" spans="2:18" s="3" customFormat="1" ht="35.25" customHeight="1" x14ac:dyDescent="0.3">
      <c r="G120" s="83"/>
      <c r="H120" s="82"/>
      <c r="I120" s="79">
        <v>11914</v>
      </c>
      <c r="J120" s="78"/>
      <c r="K120" s="11"/>
      <c r="L120" s="11"/>
    </row>
    <row r="121" spans="2:18" s="3" customFormat="1" ht="39.75" customHeight="1" x14ac:dyDescent="0.3">
      <c r="G121" s="83"/>
      <c r="H121" s="82"/>
      <c r="I121" s="79">
        <v>7766</v>
      </c>
      <c r="J121" s="78"/>
    </row>
    <row r="122" spans="2:18" s="3" customFormat="1" ht="36.75" customHeight="1" x14ac:dyDescent="0.3">
      <c r="G122" s="83"/>
      <c r="H122" s="82"/>
      <c r="I122" s="79">
        <v>350</v>
      </c>
      <c r="J122" s="78"/>
    </row>
    <row r="123" spans="2:18" s="3" customFormat="1" ht="36" customHeight="1" x14ac:dyDescent="0.3">
      <c r="G123" s="83"/>
      <c r="H123" s="82"/>
      <c r="I123" s="79">
        <v>2709</v>
      </c>
      <c r="J123" s="78"/>
    </row>
    <row r="124" spans="2:18" s="3" customFormat="1" ht="34.5" customHeight="1" x14ac:dyDescent="0.3">
      <c r="G124" s="83"/>
      <c r="H124" s="82"/>
      <c r="I124" s="79">
        <v>1346</v>
      </c>
      <c r="J124" s="78"/>
    </row>
    <row r="125" spans="2:18" s="3" customFormat="1" ht="39" customHeight="1" x14ac:dyDescent="0.3">
      <c r="G125" s="83"/>
      <c r="H125" s="82"/>
      <c r="I125" s="79">
        <v>3219</v>
      </c>
      <c r="J125" s="78"/>
    </row>
    <row r="126" spans="2:18" s="3" customFormat="1" ht="40.5" customHeight="1" x14ac:dyDescent="0.3">
      <c r="G126" s="83"/>
      <c r="H126" s="82"/>
      <c r="I126" s="79">
        <v>2827</v>
      </c>
      <c r="J126" s="78"/>
    </row>
    <row r="127" spans="2:18" s="3" customFormat="1" ht="38.25" customHeight="1" x14ac:dyDescent="0.3">
      <c r="G127" s="83"/>
      <c r="H127" s="82"/>
      <c r="I127" s="79">
        <v>460</v>
      </c>
      <c r="J127" s="78"/>
    </row>
    <row r="128" spans="2:18" s="3" customFormat="1" ht="39" customHeight="1" x14ac:dyDescent="0.3">
      <c r="G128" s="83"/>
      <c r="H128" s="82"/>
      <c r="I128" s="79">
        <v>355</v>
      </c>
      <c r="J128" s="78"/>
    </row>
    <row r="129" spans="7:10" s="3" customFormat="1" ht="34.5" customHeight="1" x14ac:dyDescent="0.3">
      <c r="G129" s="83"/>
      <c r="H129" s="82"/>
      <c r="I129" s="79">
        <v>802</v>
      </c>
      <c r="J129" s="78"/>
    </row>
    <row r="130" spans="7:10" s="3" customFormat="1" ht="36" customHeight="1" x14ac:dyDescent="0.3">
      <c r="G130" s="81" t="s">
        <v>55</v>
      </c>
      <c r="H130" s="81"/>
      <c r="I130" s="79">
        <v>53</v>
      </c>
      <c r="J130" s="78"/>
    </row>
    <row r="131" spans="7:10" s="3" customFormat="1" ht="39.75" customHeight="1" x14ac:dyDescent="0.3">
      <c r="G131" s="80" t="s">
        <v>54</v>
      </c>
      <c r="H131" s="80"/>
      <c r="I131" s="79">
        <v>1095</v>
      </c>
      <c r="J131" s="78"/>
    </row>
    <row r="132" spans="7:10" s="3" customFormat="1" ht="30.75" customHeight="1" x14ac:dyDescent="0.3">
      <c r="G132" s="77" t="s">
        <v>53</v>
      </c>
      <c r="H132" s="77"/>
      <c r="I132" s="76">
        <f>SUM(I120:J131)</f>
        <v>32896</v>
      </c>
      <c r="J132" s="76"/>
    </row>
    <row r="133" spans="7:10" s="3" customFormat="1" ht="32.25" customHeight="1" x14ac:dyDescent="0.3">
      <c r="I133" s="75"/>
      <c r="J133" s="75"/>
    </row>
    <row r="134" spans="7:10" s="3" customFormat="1" x14ac:dyDescent="0.3">
      <c r="I134" s="75"/>
      <c r="J134" s="75"/>
    </row>
    <row r="135" spans="7:10" s="3" customFormat="1" x14ac:dyDescent="0.3"/>
    <row r="136" spans="7:10" s="3" customFormat="1" x14ac:dyDescent="0.3"/>
    <row r="137" spans="7:10" s="3" customFormat="1" x14ac:dyDescent="0.3"/>
    <row r="138" spans="7:10" s="3" customFormat="1" x14ac:dyDescent="0.3"/>
    <row r="139" spans="7:10" s="3" customFormat="1" x14ac:dyDescent="0.3"/>
    <row r="140" spans="7:10" s="3" customFormat="1" x14ac:dyDescent="0.3"/>
    <row r="141" spans="7:10" s="3" customFormat="1" x14ac:dyDescent="0.3"/>
    <row r="142" spans="7:10" s="3" customFormat="1" x14ac:dyDescent="0.3"/>
    <row r="143" spans="7:10" s="3" customFormat="1" x14ac:dyDescent="0.3"/>
    <row r="144" spans="7:10" s="3" customFormat="1" x14ac:dyDescent="0.3"/>
    <row r="145" s="3" customFormat="1" x14ac:dyDescent="0.3"/>
    <row r="146" s="3" customFormat="1" x14ac:dyDescent="0.3"/>
    <row r="147" s="3" customFormat="1" x14ac:dyDescent="0.3"/>
    <row r="148" s="3" customFormat="1" x14ac:dyDescent="0.3"/>
    <row r="149" s="3" customFormat="1" x14ac:dyDescent="0.3"/>
    <row r="150" s="3" customFormat="1" x14ac:dyDescent="0.3"/>
    <row r="151" s="3" customFormat="1" x14ac:dyDescent="0.3"/>
    <row r="152" s="3" customFormat="1" x14ac:dyDescent="0.3"/>
    <row r="153" s="3" customFormat="1" x14ac:dyDescent="0.3"/>
    <row r="154" s="3" customFormat="1" x14ac:dyDescent="0.3"/>
    <row r="155" s="3" customFormat="1" x14ac:dyDescent="0.3"/>
    <row r="156" s="3" customFormat="1" x14ac:dyDescent="0.3"/>
    <row r="157" s="3" customFormat="1" x14ac:dyDescent="0.3"/>
    <row r="158" s="3" customFormat="1" x14ac:dyDescent="0.3"/>
    <row r="159" s="3" customFormat="1" x14ac:dyDescent="0.3"/>
    <row r="160" s="3" customFormat="1" x14ac:dyDescent="0.3"/>
    <row r="161" s="3" customFormat="1" x14ac:dyDescent="0.3"/>
    <row r="162" s="3" customFormat="1" x14ac:dyDescent="0.3"/>
    <row r="163" s="3" customFormat="1" x14ac:dyDescent="0.3"/>
    <row r="164" s="3" customFormat="1" x14ac:dyDescent="0.3"/>
    <row r="165" s="3" customFormat="1" x14ac:dyDescent="0.3"/>
    <row r="166" s="3" customFormat="1" x14ac:dyDescent="0.3"/>
    <row r="167" s="3" customFormat="1" x14ac:dyDescent="0.3"/>
    <row r="168" s="3" customFormat="1" x14ac:dyDescent="0.3"/>
    <row r="169" s="3" customFormat="1" x14ac:dyDescent="0.3"/>
    <row r="170" s="3" customFormat="1" x14ac:dyDescent="0.3"/>
    <row r="171" s="3" customFormat="1" x14ac:dyDescent="0.3"/>
    <row r="172" s="3" customFormat="1" x14ac:dyDescent="0.3"/>
    <row r="173" s="3" customFormat="1" x14ac:dyDescent="0.3"/>
    <row r="174" s="3" customFormat="1" x14ac:dyDescent="0.3"/>
    <row r="175" s="3" customFormat="1" x14ac:dyDescent="0.3"/>
    <row r="176" s="3" customFormat="1" x14ac:dyDescent="0.3"/>
    <row r="177" s="3" customFormat="1" x14ac:dyDescent="0.3"/>
    <row r="178" s="3" customFormat="1" x14ac:dyDescent="0.3"/>
    <row r="179" s="3" customFormat="1" x14ac:dyDescent="0.3"/>
  </sheetData>
  <mergeCells count="180">
    <mergeCell ref="I125:J125"/>
    <mergeCell ref="I131:J131"/>
    <mergeCell ref="I132:J132"/>
    <mergeCell ref="I134:J134"/>
    <mergeCell ref="I126:J126"/>
    <mergeCell ref="I127:J127"/>
    <mergeCell ref="I128:J128"/>
    <mergeCell ref="I129:J129"/>
    <mergeCell ref="I130:J130"/>
    <mergeCell ref="G121:H121"/>
    <mergeCell ref="G122:H122"/>
    <mergeCell ref="G123:H123"/>
    <mergeCell ref="G124:H124"/>
    <mergeCell ref="G125:H125"/>
    <mergeCell ref="I133:J133"/>
    <mergeCell ref="I121:J121"/>
    <mergeCell ref="I122:J122"/>
    <mergeCell ref="I123:J123"/>
    <mergeCell ref="I124:J124"/>
    <mergeCell ref="G130:H130"/>
    <mergeCell ref="G131:H131"/>
    <mergeCell ref="G132:H132"/>
    <mergeCell ref="G126:H126"/>
    <mergeCell ref="G127:H127"/>
    <mergeCell ref="G128:H128"/>
    <mergeCell ref="G129:H129"/>
    <mergeCell ref="G111:H111"/>
    <mergeCell ref="G112:H112"/>
    <mergeCell ref="I111:J111"/>
    <mergeCell ref="I112:J112"/>
    <mergeCell ref="K111:L111"/>
    <mergeCell ref="K112:L112"/>
    <mergeCell ref="G119:H119"/>
    <mergeCell ref="I119:J119"/>
    <mergeCell ref="K119:L119"/>
    <mergeCell ref="G120:H120"/>
    <mergeCell ref="I120:J120"/>
    <mergeCell ref="B115:P115"/>
    <mergeCell ref="G107:H107"/>
    <mergeCell ref="I107:J107"/>
    <mergeCell ref="K107:L107"/>
    <mergeCell ref="G108:H108"/>
    <mergeCell ref="I108:J108"/>
    <mergeCell ref="K108:L108"/>
    <mergeCell ref="G109:H109"/>
    <mergeCell ref="I109:J109"/>
    <mergeCell ref="K109:L109"/>
    <mergeCell ref="G110:H110"/>
    <mergeCell ref="I110:J110"/>
    <mergeCell ref="K110:L110"/>
    <mergeCell ref="K102:L102"/>
    <mergeCell ref="G103:H103"/>
    <mergeCell ref="I103:J103"/>
    <mergeCell ref="K103:L103"/>
    <mergeCell ref="G104:H104"/>
    <mergeCell ref="I104:J104"/>
    <mergeCell ref="K104:L104"/>
    <mergeCell ref="G105:H105"/>
    <mergeCell ref="I105:J105"/>
    <mergeCell ref="K105:L105"/>
    <mergeCell ref="G106:H106"/>
    <mergeCell ref="I106:J106"/>
    <mergeCell ref="K106:L106"/>
    <mergeCell ref="E104:F104"/>
    <mergeCell ref="G101:H101"/>
    <mergeCell ref="I100:J100"/>
    <mergeCell ref="I101:J101"/>
    <mergeCell ref="G102:H102"/>
    <mergeCell ref="I102:J102"/>
    <mergeCell ref="E112:F112"/>
    <mergeCell ref="E111:F111"/>
    <mergeCell ref="E113:F113"/>
    <mergeCell ref="E105:F105"/>
    <mergeCell ref="E106:F106"/>
    <mergeCell ref="E107:F107"/>
    <mergeCell ref="E108:F108"/>
    <mergeCell ref="E109:F109"/>
    <mergeCell ref="K97:L97"/>
    <mergeCell ref="K98:L98"/>
    <mergeCell ref="K99:L99"/>
    <mergeCell ref="K100:L100"/>
    <mergeCell ref="K101:L101"/>
    <mergeCell ref="E110:F110"/>
    <mergeCell ref="I97:J97"/>
    <mergeCell ref="I98:J98"/>
    <mergeCell ref="I99:J99"/>
    <mergeCell ref="E103:F103"/>
    <mergeCell ref="E102:F102"/>
    <mergeCell ref="G97:H97"/>
    <mergeCell ref="G98:H98"/>
    <mergeCell ref="G99:H99"/>
    <mergeCell ref="G100:H100"/>
    <mergeCell ref="E97:F97"/>
    <mergeCell ref="E98:F98"/>
    <mergeCell ref="E99:F99"/>
    <mergeCell ref="E100:F100"/>
    <mergeCell ref="E101:F101"/>
    <mergeCell ref="B4:P4"/>
    <mergeCell ref="I85:J85"/>
    <mergeCell ref="I86:J86"/>
    <mergeCell ref="I87:J87"/>
    <mergeCell ref="D88:F88"/>
    <mergeCell ref="G88:H88"/>
    <mergeCell ref="I88:J88"/>
    <mergeCell ref="D85:F85"/>
    <mergeCell ref="D86:F86"/>
    <mergeCell ref="K96:L96"/>
    <mergeCell ref="K95:L95"/>
    <mergeCell ref="B49:P49"/>
    <mergeCell ref="B12:P12"/>
    <mergeCell ref="B8:P10"/>
    <mergeCell ref="B6:P6"/>
    <mergeCell ref="G77:H77"/>
    <mergeCell ref="A2:P2"/>
    <mergeCell ref="A1:P1"/>
    <mergeCell ref="B93:P93"/>
    <mergeCell ref="E96:F96"/>
    <mergeCell ref="G96:H96"/>
    <mergeCell ref="I96:J96"/>
    <mergeCell ref="E95:F95"/>
    <mergeCell ref="G95:H95"/>
    <mergeCell ref="I95:J95"/>
    <mergeCell ref="G69:H69"/>
    <mergeCell ref="G70:H70"/>
    <mergeCell ref="G71:H71"/>
    <mergeCell ref="G72:H72"/>
    <mergeCell ref="G73:H73"/>
    <mergeCell ref="G74:H74"/>
    <mergeCell ref="G67:H68"/>
    <mergeCell ref="I67:L67"/>
    <mergeCell ref="D82:L82"/>
    <mergeCell ref="D84:F84"/>
    <mergeCell ref="G84:H84"/>
    <mergeCell ref="I84:J84"/>
    <mergeCell ref="D78:F78"/>
    <mergeCell ref="D79:F79"/>
    <mergeCell ref="D80:F80"/>
    <mergeCell ref="D67:F68"/>
    <mergeCell ref="D70:F70"/>
    <mergeCell ref="D71:F71"/>
    <mergeCell ref="D72:F72"/>
    <mergeCell ref="D87:F87"/>
    <mergeCell ref="G85:H85"/>
    <mergeCell ref="G86:H86"/>
    <mergeCell ref="G87:H87"/>
    <mergeCell ref="G80:H80"/>
    <mergeCell ref="G75:H75"/>
    <mergeCell ref="G76:H76"/>
    <mergeCell ref="D62:F62"/>
    <mergeCell ref="D56:F56"/>
    <mergeCell ref="G78:H78"/>
    <mergeCell ref="G79:H79"/>
    <mergeCell ref="D73:F73"/>
    <mergeCell ref="D74:F74"/>
    <mergeCell ref="D75:F75"/>
    <mergeCell ref="D76:F76"/>
    <mergeCell ref="D77:F77"/>
    <mergeCell ref="D69:F69"/>
    <mergeCell ref="D55:F55"/>
    <mergeCell ref="D57:F57"/>
    <mergeCell ref="D58:F58"/>
    <mergeCell ref="D59:F59"/>
    <mergeCell ref="D60:F60"/>
    <mergeCell ref="D61:F61"/>
    <mergeCell ref="F15:I15"/>
    <mergeCell ref="B117:P117"/>
    <mergeCell ref="Q91:R91"/>
    <mergeCell ref="B91:P91"/>
    <mergeCell ref="D65:M65"/>
    <mergeCell ref="D63:F63"/>
    <mergeCell ref="D51:F51"/>
    <mergeCell ref="D52:F52"/>
    <mergeCell ref="D53:F53"/>
    <mergeCell ref="D54:F54"/>
    <mergeCell ref="E46:L47"/>
    <mergeCell ref="K16:K17"/>
    <mergeCell ref="L16:L17"/>
    <mergeCell ref="E16:E17"/>
    <mergeCell ref="F16:I16"/>
    <mergeCell ref="J16:J17"/>
  </mergeCells>
  <pageMargins left="0.7" right="0.7" top="0.75" bottom="0.75" header="0.3" footer="0.3"/>
  <pageSetup scale="68"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1"/>
  <sheetViews>
    <sheetView zoomScale="110" zoomScaleNormal="110" workbookViewId="0">
      <selection activeCell="N16" sqref="N16"/>
    </sheetView>
  </sheetViews>
  <sheetFormatPr defaultColWidth="11.5546875" defaultRowHeight="14.4" x14ac:dyDescent="0.3"/>
  <cols>
    <col min="1" max="1" width="5.5546875" customWidth="1"/>
    <col min="2" max="2" width="6" customWidth="1"/>
    <col min="3" max="3" width="6.88671875" customWidth="1"/>
    <col min="4" max="4" width="6.5546875" customWidth="1"/>
    <col min="5" max="5" width="7.5546875" customWidth="1"/>
    <col min="6" max="6" width="4.5546875" customWidth="1"/>
    <col min="7" max="7" width="11.6640625" customWidth="1"/>
    <col min="8" max="8" width="8.5546875" customWidth="1"/>
    <col min="9" max="9" width="7.109375" customWidth="1"/>
    <col min="10" max="10" width="8.5546875" customWidth="1"/>
    <col min="11" max="11" width="10.33203125" customWidth="1"/>
    <col min="12" max="12" width="13" customWidth="1"/>
    <col min="13" max="13" width="9.5546875" customWidth="1"/>
    <col min="14" max="14" width="6.44140625" customWidth="1"/>
    <col min="15" max="15" width="6.6640625" customWidth="1"/>
    <col min="16" max="16" width="7.44140625" customWidth="1"/>
    <col min="17" max="17" width="7.5546875" customWidth="1"/>
    <col min="18" max="18" width="8" customWidth="1"/>
    <col min="19" max="25" width="5.6640625" customWidth="1"/>
    <col min="26" max="31" width="6.33203125" customWidth="1"/>
    <col min="32" max="32" width="5.33203125" customWidth="1"/>
  </cols>
  <sheetData>
    <row r="1" spans="1:32" ht="34.5" customHeight="1" x14ac:dyDescent="0.3">
      <c r="A1" s="64" t="s">
        <v>0</v>
      </c>
      <c r="B1" s="64"/>
      <c r="C1" s="64"/>
      <c r="D1" s="64"/>
      <c r="E1" s="64"/>
      <c r="F1" s="64"/>
      <c r="G1" s="64"/>
      <c r="H1" s="64"/>
      <c r="I1" s="64"/>
      <c r="J1" s="64"/>
      <c r="K1" s="64"/>
      <c r="L1" s="64"/>
      <c r="M1" s="64"/>
      <c r="N1" s="64"/>
      <c r="O1" s="64"/>
      <c r="P1" s="64"/>
      <c r="Q1" s="132"/>
      <c r="R1" s="132"/>
    </row>
    <row r="2" spans="1:32" ht="43.5" customHeight="1" x14ac:dyDescent="0.35">
      <c r="A2" s="53" t="s">
        <v>122</v>
      </c>
      <c r="B2" s="53"/>
      <c r="C2" s="53"/>
      <c r="D2" s="53"/>
      <c r="E2" s="53"/>
      <c r="F2" s="53"/>
      <c r="G2" s="53"/>
      <c r="H2" s="53"/>
      <c r="I2" s="53"/>
      <c r="J2" s="53"/>
      <c r="K2" s="53"/>
      <c r="L2" s="53"/>
      <c r="M2" s="53"/>
      <c r="N2" s="53"/>
      <c r="O2" s="53"/>
      <c r="P2" s="53"/>
      <c r="Q2" s="46"/>
      <c r="R2" s="46"/>
      <c r="S2" s="16"/>
      <c r="T2" s="16"/>
      <c r="U2" s="16"/>
      <c r="V2" s="16"/>
      <c r="W2" s="16"/>
      <c r="X2" s="16"/>
      <c r="Y2" s="16"/>
      <c r="Z2" s="16"/>
      <c r="AA2" s="16"/>
      <c r="AB2" s="16"/>
      <c r="AC2" s="16"/>
      <c r="AD2" s="16"/>
      <c r="AE2" s="16"/>
      <c r="AF2" s="16"/>
    </row>
    <row r="3" spans="1:32" ht="11.25" customHeight="1" x14ac:dyDescent="0.3">
      <c r="A3" s="45"/>
      <c r="B3" s="45"/>
      <c r="C3" s="45"/>
      <c r="D3" s="45"/>
      <c r="E3" s="45"/>
      <c r="F3" s="45"/>
      <c r="G3" s="45"/>
      <c r="H3" s="45"/>
      <c r="I3" s="45"/>
      <c r="J3" s="45"/>
      <c r="K3" s="45"/>
      <c r="L3" s="45"/>
      <c r="M3" s="45"/>
      <c r="N3" s="45"/>
      <c r="O3" s="45"/>
      <c r="P3" s="45"/>
      <c r="Q3" s="45"/>
      <c r="R3" s="46"/>
      <c r="S3" s="1"/>
      <c r="T3" s="1"/>
      <c r="U3" s="1"/>
      <c r="V3" s="1"/>
      <c r="W3" s="1"/>
      <c r="X3" s="1"/>
      <c r="Y3" s="1"/>
      <c r="Z3" s="1"/>
      <c r="AA3" s="1"/>
      <c r="AB3" s="1"/>
      <c r="AC3" s="1"/>
      <c r="AD3" s="1"/>
      <c r="AE3" s="1"/>
      <c r="AF3" s="1"/>
    </row>
    <row r="4" spans="1:32" ht="32.25" customHeight="1" x14ac:dyDescent="0.3">
      <c r="B4" s="131" t="s">
        <v>121</v>
      </c>
      <c r="C4" s="131"/>
      <c r="D4" s="131"/>
      <c r="E4" s="131"/>
      <c r="F4" s="131"/>
      <c r="G4" s="131"/>
      <c r="H4" s="131"/>
      <c r="I4" s="131"/>
      <c r="J4" s="131"/>
      <c r="K4" s="131"/>
      <c r="L4" s="131"/>
      <c r="M4" s="131"/>
      <c r="N4" s="131"/>
      <c r="O4" s="131"/>
      <c r="P4" s="131"/>
      <c r="Q4" s="44"/>
      <c r="R4" s="44"/>
      <c r="S4" s="44"/>
      <c r="T4" s="1"/>
      <c r="U4" s="1"/>
      <c r="V4" s="1"/>
      <c r="W4" s="1"/>
      <c r="X4" s="1"/>
      <c r="Y4" s="1"/>
      <c r="Z4" s="1"/>
      <c r="AA4" s="1"/>
      <c r="AB4" s="1"/>
      <c r="AC4" s="1"/>
      <c r="AD4" s="1"/>
      <c r="AE4" s="1"/>
      <c r="AF4" s="1"/>
    </row>
    <row r="5" spans="1:32" ht="11.25" customHeight="1" x14ac:dyDescent="0.3">
      <c r="A5" s="17"/>
      <c r="B5" s="17"/>
      <c r="C5" s="17"/>
      <c r="D5" s="17"/>
      <c r="E5" s="17"/>
      <c r="F5" s="17"/>
      <c r="G5" s="17"/>
      <c r="H5" s="17"/>
      <c r="I5" s="17"/>
      <c r="J5" s="17"/>
      <c r="K5" s="17"/>
      <c r="L5" s="17"/>
      <c r="M5" s="17"/>
      <c r="N5" s="17"/>
      <c r="O5" s="17"/>
      <c r="P5" s="17"/>
      <c r="Q5" s="17"/>
      <c r="R5" s="17"/>
      <c r="S5" s="44"/>
      <c r="T5" s="1"/>
      <c r="U5" s="1"/>
      <c r="V5" s="1"/>
      <c r="W5" s="1"/>
      <c r="X5" s="1"/>
      <c r="Y5" s="1"/>
      <c r="Z5" s="1"/>
      <c r="AA5" s="1"/>
      <c r="AB5" s="1"/>
      <c r="AC5" s="1"/>
      <c r="AD5" s="1"/>
      <c r="AE5" s="1"/>
      <c r="AF5" s="1"/>
    </row>
    <row r="6" spans="1:32" s="11" customFormat="1" ht="40.5" customHeight="1" x14ac:dyDescent="0.3">
      <c r="B6" s="59" t="s">
        <v>45</v>
      </c>
      <c r="C6" s="59"/>
      <c r="D6" s="59"/>
      <c r="E6" s="59"/>
      <c r="F6" s="59"/>
      <c r="G6" s="59"/>
      <c r="H6" s="59"/>
      <c r="I6" s="59"/>
      <c r="J6" s="59"/>
      <c r="K6" s="59"/>
      <c r="L6" s="59"/>
      <c r="M6" s="59"/>
      <c r="N6" s="59"/>
      <c r="O6" s="59"/>
      <c r="P6" s="59"/>
      <c r="Q6" s="130"/>
      <c r="R6" s="130"/>
      <c r="S6" s="7"/>
      <c r="T6" s="7"/>
      <c r="U6" s="7"/>
      <c r="V6" s="7"/>
      <c r="W6" s="7"/>
      <c r="X6" s="7"/>
      <c r="Y6" s="7"/>
      <c r="Z6" s="8"/>
      <c r="AA6" s="9"/>
      <c r="AB6" s="9"/>
      <c r="AC6" s="10"/>
      <c r="AD6" s="9"/>
      <c r="AE6" s="9"/>
    </row>
    <row r="7" spans="1:32" s="11" customFormat="1" ht="15" customHeight="1" x14ac:dyDescent="0.3">
      <c r="B7" s="13"/>
      <c r="C7" s="13"/>
      <c r="D7" s="13"/>
      <c r="E7" s="13"/>
      <c r="F7" s="13"/>
      <c r="G7" s="13"/>
      <c r="H7" s="13"/>
      <c r="I7" s="13"/>
      <c r="J7" s="13"/>
      <c r="K7" s="13"/>
      <c r="L7" s="13"/>
      <c r="M7" s="13"/>
      <c r="N7" s="13"/>
      <c r="O7" s="12"/>
      <c r="P7" s="7"/>
      <c r="Q7" s="7"/>
      <c r="R7" s="7"/>
      <c r="S7" s="7"/>
      <c r="T7" s="7"/>
      <c r="U7" s="7"/>
      <c r="V7" s="7"/>
      <c r="W7" s="7"/>
      <c r="X7" s="7"/>
      <c r="Y7" s="7"/>
      <c r="Z7" s="8"/>
      <c r="AA7" s="9"/>
      <c r="AB7" s="9"/>
      <c r="AC7" s="10"/>
      <c r="AD7" s="9"/>
      <c r="AE7" s="9"/>
    </row>
    <row r="8" spans="1:32" s="11" customFormat="1" ht="15" customHeight="1" x14ac:dyDescent="0.3">
      <c r="B8" s="129" t="s">
        <v>111</v>
      </c>
      <c r="C8" s="129"/>
      <c r="D8" s="129"/>
      <c r="E8" s="129"/>
      <c r="F8" s="129"/>
      <c r="G8" s="129"/>
      <c r="H8" s="129"/>
      <c r="I8" s="129"/>
      <c r="J8" s="129"/>
      <c r="K8" s="129"/>
      <c r="L8" s="129"/>
      <c r="M8" s="129"/>
      <c r="N8" s="129"/>
      <c r="O8" s="129"/>
      <c r="P8" s="129"/>
      <c r="Q8" s="128"/>
      <c r="R8" s="128"/>
      <c r="S8" s="7"/>
      <c r="T8" s="7"/>
      <c r="U8" s="7"/>
      <c r="V8" s="7"/>
      <c r="W8" s="7"/>
      <c r="X8" s="7"/>
      <c r="Y8" s="7"/>
      <c r="Z8" s="8"/>
      <c r="AA8" s="9"/>
      <c r="AB8" s="9"/>
      <c r="AC8" s="10"/>
      <c r="AD8" s="9"/>
      <c r="AE8" s="9"/>
    </row>
    <row r="9" spans="1:32" s="11" customFormat="1" ht="15" customHeight="1" x14ac:dyDescent="0.3">
      <c r="B9" s="129"/>
      <c r="C9" s="129"/>
      <c r="D9" s="129"/>
      <c r="E9" s="129"/>
      <c r="F9" s="129"/>
      <c r="G9" s="129"/>
      <c r="H9" s="129"/>
      <c r="I9" s="129"/>
      <c r="J9" s="129"/>
      <c r="K9" s="129"/>
      <c r="L9" s="129"/>
      <c r="M9" s="129"/>
      <c r="N9" s="129"/>
      <c r="O9" s="129"/>
      <c r="P9" s="129"/>
      <c r="Q9" s="128"/>
      <c r="R9" s="128"/>
      <c r="S9" s="7"/>
      <c r="T9" s="7"/>
      <c r="U9" s="7"/>
      <c r="V9" s="7"/>
      <c r="W9" s="7"/>
      <c r="X9" s="7"/>
      <c r="Y9" s="7"/>
      <c r="Z9" s="8"/>
      <c r="AA9" s="9"/>
      <c r="AB9" s="9"/>
      <c r="AC9" s="10"/>
      <c r="AD9" s="9"/>
      <c r="AE9" s="9"/>
    </row>
    <row r="10" spans="1:32" s="11" customFormat="1" ht="19.5" customHeight="1" x14ac:dyDescent="0.3">
      <c r="B10" s="129"/>
      <c r="C10" s="129"/>
      <c r="D10" s="129"/>
      <c r="E10" s="129"/>
      <c r="F10" s="129"/>
      <c r="G10" s="129"/>
      <c r="H10" s="129"/>
      <c r="I10" s="129"/>
      <c r="J10" s="129"/>
      <c r="K10" s="129"/>
      <c r="L10" s="129"/>
      <c r="M10" s="129"/>
      <c r="N10" s="129"/>
      <c r="O10" s="129"/>
      <c r="P10" s="129"/>
      <c r="Q10" s="128"/>
      <c r="R10" s="128"/>
      <c r="S10" s="7"/>
      <c r="T10" s="7"/>
      <c r="U10" s="7"/>
      <c r="V10" s="7"/>
      <c r="W10" s="7"/>
      <c r="X10" s="7"/>
      <c r="Y10" s="7"/>
      <c r="Z10" s="8"/>
      <c r="AA10" s="9"/>
      <c r="AB10" s="9"/>
      <c r="AC10" s="10"/>
      <c r="AD10" s="9"/>
      <c r="AE10" s="9"/>
    </row>
    <row r="11" spans="1:32" s="11" customFormat="1" ht="7.5" customHeight="1" x14ac:dyDescent="0.3">
      <c r="B11" s="13"/>
      <c r="C11" s="13"/>
      <c r="D11" s="13"/>
      <c r="E11" s="13"/>
      <c r="F11" s="13"/>
      <c r="G11" s="13"/>
      <c r="H11" s="13"/>
      <c r="I11" s="13"/>
      <c r="J11" s="13"/>
      <c r="K11" s="13"/>
      <c r="L11" s="13"/>
      <c r="M11" s="13"/>
      <c r="N11" s="13"/>
      <c r="O11" s="12"/>
      <c r="P11" s="7"/>
      <c r="Q11" s="7"/>
      <c r="R11" s="7"/>
      <c r="S11" s="7"/>
      <c r="T11" s="7"/>
      <c r="U11" s="7"/>
      <c r="V11" s="7"/>
      <c r="W11" s="7"/>
      <c r="X11" s="7"/>
      <c r="Y11" s="7"/>
      <c r="Z11" s="8"/>
      <c r="AA11" s="9"/>
      <c r="AB11" s="9"/>
      <c r="AC11" s="10"/>
      <c r="AD11" s="9"/>
      <c r="AE11" s="9"/>
    </row>
    <row r="12" spans="1:32" s="11" customFormat="1" ht="20.25" customHeight="1" x14ac:dyDescent="0.3">
      <c r="B12" s="52" t="s">
        <v>110</v>
      </c>
      <c r="C12" s="52"/>
      <c r="D12" s="52"/>
      <c r="E12" s="52"/>
      <c r="F12" s="52"/>
      <c r="G12" s="52"/>
      <c r="H12" s="52"/>
      <c r="I12" s="52"/>
      <c r="J12" s="52"/>
      <c r="K12" s="52"/>
      <c r="L12" s="52"/>
      <c r="M12" s="52"/>
      <c r="N12" s="52"/>
      <c r="O12" s="52"/>
      <c r="P12" s="52"/>
      <c r="Q12" s="88"/>
      <c r="R12" s="88"/>
      <c r="S12" s="7"/>
      <c r="T12" s="7"/>
      <c r="U12" s="7"/>
      <c r="V12" s="7"/>
      <c r="W12" s="7"/>
      <c r="X12" s="7"/>
      <c r="Y12" s="7"/>
      <c r="Z12" s="8"/>
      <c r="AA12" s="9"/>
      <c r="AB12" s="9"/>
      <c r="AC12" s="10"/>
      <c r="AD12" s="9"/>
      <c r="AE12" s="9"/>
    </row>
    <row r="13" spans="1:32" s="3" customFormat="1" ht="6" customHeight="1" x14ac:dyDescent="0.3">
      <c r="B13" s="4"/>
      <c r="C13" s="4"/>
      <c r="D13" s="4"/>
      <c r="E13" s="4"/>
      <c r="F13" s="4"/>
      <c r="G13" s="4"/>
      <c r="H13" s="4"/>
      <c r="I13" s="4"/>
      <c r="J13" s="4"/>
      <c r="K13" s="4"/>
      <c r="L13" s="4"/>
      <c r="M13" s="4"/>
      <c r="N13" s="4"/>
      <c r="O13" s="4"/>
      <c r="P13" s="4"/>
      <c r="Q13" s="4"/>
      <c r="R13" s="4"/>
      <c r="S13" s="4"/>
      <c r="T13" s="4"/>
      <c r="U13" s="4"/>
      <c r="V13" s="4"/>
      <c r="W13" s="4"/>
      <c r="X13" s="4"/>
      <c r="Y13" s="4"/>
      <c r="AB13" s="5"/>
      <c r="AD13" s="5"/>
    </row>
    <row r="14" spans="1:32" s="3" customFormat="1" ht="15.6" x14ac:dyDescent="0.3">
      <c r="E14" s="156"/>
      <c r="F14" s="155"/>
      <c r="G14" s="152" t="s">
        <v>67</v>
      </c>
      <c r="H14" s="154" t="s">
        <v>66</v>
      </c>
      <c r="I14" s="153"/>
      <c r="J14" s="152" t="s">
        <v>65</v>
      </c>
      <c r="K14" s="152" t="s">
        <v>64</v>
      </c>
      <c r="L14" s="152" t="s">
        <v>109</v>
      </c>
      <c r="O14" s="11"/>
      <c r="P14" s="11"/>
    </row>
    <row r="15" spans="1:32" s="3" customFormat="1" ht="38.25" customHeight="1" x14ac:dyDescent="0.3">
      <c r="E15" s="150"/>
      <c r="F15" s="11"/>
      <c r="G15" s="151" t="s">
        <v>120</v>
      </c>
      <c r="H15" s="122" t="s">
        <v>108</v>
      </c>
      <c r="I15" s="122"/>
      <c r="J15" s="122" t="s">
        <v>107</v>
      </c>
      <c r="K15" s="122" t="s">
        <v>106</v>
      </c>
      <c r="L15" s="121" t="s">
        <v>105</v>
      </c>
      <c r="O15" s="11"/>
      <c r="P15" s="11"/>
    </row>
    <row r="16" spans="1:32" s="3" customFormat="1" ht="25.5" customHeight="1" x14ac:dyDescent="0.3">
      <c r="E16" s="150"/>
      <c r="F16" s="149"/>
      <c r="G16" s="148"/>
      <c r="H16" s="147" t="s">
        <v>102</v>
      </c>
      <c r="I16" s="146"/>
      <c r="J16" s="122"/>
      <c r="K16" s="122"/>
      <c r="L16" s="121"/>
      <c r="O16" s="11"/>
      <c r="P16" s="11"/>
    </row>
    <row r="17" spans="2:16" s="3" customFormat="1" ht="35.25" customHeight="1" x14ac:dyDescent="0.3">
      <c r="B17" s="14"/>
      <c r="C17" s="11"/>
      <c r="D17" s="11"/>
      <c r="E17" s="11"/>
      <c r="F17" s="118"/>
      <c r="G17" s="145"/>
      <c r="H17" s="143">
        <v>38</v>
      </c>
      <c r="I17" s="142"/>
      <c r="J17" s="42">
        <v>38</v>
      </c>
      <c r="K17" s="120">
        <v>17148</v>
      </c>
      <c r="L17" s="120">
        <f>(K17-J17)</f>
        <v>17110</v>
      </c>
      <c r="M17" s="11"/>
      <c r="N17" s="11"/>
      <c r="O17" s="11"/>
      <c r="P17" s="11"/>
    </row>
    <row r="18" spans="2:16" s="3" customFormat="1" ht="38.25" customHeight="1" x14ac:dyDescent="0.3">
      <c r="B18" s="14"/>
      <c r="C18" s="11"/>
      <c r="D18" s="11"/>
      <c r="E18" s="11"/>
      <c r="F18" s="118"/>
      <c r="G18" s="145"/>
      <c r="H18" s="143">
        <v>29</v>
      </c>
      <c r="I18" s="142"/>
      <c r="J18" s="42">
        <v>29</v>
      </c>
      <c r="K18" s="120">
        <v>10917</v>
      </c>
      <c r="L18" s="120">
        <f>(K18-J18)</f>
        <v>10888</v>
      </c>
      <c r="M18" s="11"/>
      <c r="N18" s="11"/>
      <c r="O18" s="11"/>
      <c r="P18" s="11"/>
    </row>
    <row r="19" spans="2:16" s="3" customFormat="1" ht="37.5" customHeight="1" x14ac:dyDescent="0.3">
      <c r="B19" s="14"/>
      <c r="C19" s="11"/>
      <c r="D19" s="11"/>
      <c r="E19" s="11"/>
      <c r="F19" s="118"/>
      <c r="G19" s="145"/>
      <c r="H19" s="143">
        <v>11</v>
      </c>
      <c r="I19" s="142"/>
      <c r="J19" s="42">
        <v>11</v>
      </c>
      <c r="K19" s="120">
        <v>899</v>
      </c>
      <c r="L19" s="120">
        <f>(K19-J19)</f>
        <v>888</v>
      </c>
      <c r="M19" s="11"/>
      <c r="N19" s="11"/>
      <c r="O19" s="11"/>
      <c r="P19" s="11"/>
    </row>
    <row r="20" spans="2:16" s="3" customFormat="1" ht="37.5" customHeight="1" x14ac:dyDescent="0.3">
      <c r="B20" s="14"/>
      <c r="C20" s="11"/>
      <c r="D20" s="11"/>
      <c r="E20" s="11"/>
      <c r="F20" s="118"/>
      <c r="G20" s="145"/>
      <c r="H20" s="143">
        <v>2</v>
      </c>
      <c r="I20" s="142"/>
      <c r="J20" s="42">
        <v>2</v>
      </c>
      <c r="K20" s="120">
        <v>392</v>
      </c>
      <c r="L20" s="120">
        <f>(K20-J20)</f>
        <v>390</v>
      </c>
      <c r="M20" s="11"/>
      <c r="N20" s="11"/>
      <c r="O20" s="11"/>
      <c r="P20" s="11"/>
    </row>
    <row r="21" spans="2:16" s="3" customFormat="1" ht="37.5" customHeight="1" x14ac:dyDescent="0.3">
      <c r="B21" s="14"/>
      <c r="C21" s="11"/>
      <c r="D21" s="11"/>
      <c r="E21" s="11"/>
      <c r="F21" s="118"/>
      <c r="G21" s="145"/>
      <c r="H21" s="143">
        <v>1</v>
      </c>
      <c r="I21" s="142"/>
      <c r="J21" s="42">
        <v>1</v>
      </c>
      <c r="K21" s="120">
        <v>1211</v>
      </c>
      <c r="L21" s="120">
        <f>(K21-J21)</f>
        <v>1210</v>
      </c>
      <c r="M21" s="11"/>
      <c r="N21" s="11"/>
      <c r="O21" s="11"/>
      <c r="P21" s="11"/>
    </row>
    <row r="22" spans="2:16" s="3" customFormat="1" ht="39" customHeight="1" x14ac:dyDescent="0.3">
      <c r="B22" s="14"/>
      <c r="C22" s="11"/>
      <c r="D22" s="11"/>
      <c r="E22" s="11"/>
      <c r="F22" s="118"/>
      <c r="G22" s="145"/>
      <c r="H22" s="143">
        <v>8</v>
      </c>
      <c r="I22" s="142"/>
      <c r="J22" s="42">
        <v>8</v>
      </c>
      <c r="K22" s="120">
        <v>2391</v>
      </c>
      <c r="L22" s="120">
        <f>(K22-J22)</f>
        <v>2383</v>
      </c>
      <c r="M22" s="11"/>
      <c r="N22" s="11"/>
      <c r="O22" s="11"/>
      <c r="P22" s="11"/>
    </row>
    <row r="23" spans="2:16" s="3" customFormat="1" ht="39.75" customHeight="1" x14ac:dyDescent="0.3">
      <c r="B23" s="14"/>
      <c r="C23" s="11"/>
      <c r="D23" s="11"/>
      <c r="E23" s="11"/>
      <c r="F23" s="118"/>
      <c r="G23" s="145"/>
      <c r="H23" s="143">
        <v>0</v>
      </c>
      <c r="I23" s="142"/>
      <c r="J23" s="42">
        <v>0</v>
      </c>
      <c r="K23" s="120">
        <v>937</v>
      </c>
      <c r="L23" s="120">
        <f>(K23-J23)</f>
        <v>937</v>
      </c>
      <c r="M23" s="11"/>
      <c r="N23" s="11"/>
      <c r="O23" s="11"/>
      <c r="P23" s="11"/>
    </row>
    <row r="24" spans="2:16" s="3" customFormat="1" ht="41.25" customHeight="1" x14ac:dyDescent="0.3">
      <c r="B24" s="14"/>
      <c r="C24" s="11"/>
      <c r="D24" s="11"/>
      <c r="E24" s="11"/>
      <c r="F24" s="118"/>
      <c r="G24" s="145"/>
      <c r="H24" s="143">
        <v>1</v>
      </c>
      <c r="I24" s="142"/>
      <c r="J24" s="42">
        <v>1</v>
      </c>
      <c r="K24" s="120">
        <v>1756</v>
      </c>
      <c r="L24" s="120">
        <f>(K24-J24)</f>
        <v>1755</v>
      </c>
      <c r="M24" s="11"/>
      <c r="N24" s="11"/>
      <c r="O24" s="11"/>
      <c r="P24" s="11"/>
    </row>
    <row r="25" spans="2:16" s="3" customFormat="1" ht="39" customHeight="1" x14ac:dyDescent="0.3">
      <c r="B25" s="14"/>
      <c r="C25" s="11"/>
      <c r="D25" s="11"/>
      <c r="E25" s="11"/>
      <c r="F25" s="118"/>
      <c r="G25" s="145"/>
      <c r="H25" s="143">
        <v>18</v>
      </c>
      <c r="I25" s="142"/>
      <c r="J25" s="42">
        <v>18</v>
      </c>
      <c r="K25" s="120">
        <v>4773</v>
      </c>
      <c r="L25" s="120">
        <f>(K25-J25)</f>
        <v>4755</v>
      </c>
      <c r="M25" s="11"/>
      <c r="N25" s="11"/>
      <c r="O25" s="11"/>
      <c r="P25" s="11"/>
    </row>
    <row r="26" spans="2:16" s="3" customFormat="1" ht="39" customHeight="1" x14ac:dyDescent="0.3">
      <c r="B26" s="14"/>
      <c r="C26" s="11"/>
      <c r="D26" s="11"/>
      <c r="E26" s="11"/>
      <c r="F26" s="118"/>
      <c r="G26" s="145"/>
      <c r="H26" s="143">
        <v>2</v>
      </c>
      <c r="I26" s="142"/>
      <c r="J26" s="42">
        <v>2</v>
      </c>
      <c r="K26" s="120">
        <v>3546</v>
      </c>
      <c r="L26" s="120">
        <f>(K26-J26)</f>
        <v>3544</v>
      </c>
      <c r="M26" s="11"/>
      <c r="N26" s="11"/>
      <c r="O26" s="11"/>
      <c r="P26" s="11"/>
    </row>
    <row r="27" spans="2:16" s="3" customFormat="1" ht="39.75" customHeight="1" x14ac:dyDescent="0.3">
      <c r="B27" s="14"/>
      <c r="C27" s="11"/>
      <c r="D27" s="11"/>
      <c r="E27" s="11"/>
      <c r="F27" s="118"/>
      <c r="G27" s="145"/>
      <c r="H27" s="143">
        <v>1</v>
      </c>
      <c r="I27" s="142"/>
      <c r="J27" s="42">
        <v>1</v>
      </c>
      <c r="K27" s="120">
        <v>512</v>
      </c>
      <c r="L27" s="120">
        <f>(K27-J27)</f>
        <v>511</v>
      </c>
      <c r="M27" s="11"/>
      <c r="N27" s="11"/>
      <c r="O27" s="11"/>
      <c r="P27" s="11"/>
    </row>
    <row r="28" spans="2:16" s="3" customFormat="1" ht="39.75" customHeight="1" x14ac:dyDescent="0.3">
      <c r="B28" s="14"/>
      <c r="C28" s="11"/>
      <c r="D28" s="11"/>
      <c r="E28" s="11"/>
      <c r="F28" s="118"/>
      <c r="G28" s="145"/>
      <c r="H28" s="143">
        <v>0</v>
      </c>
      <c r="I28" s="142"/>
      <c r="J28" s="42">
        <v>0</v>
      </c>
      <c r="K28" s="120">
        <v>1678</v>
      </c>
      <c r="L28" s="120">
        <f>(K28-J28)</f>
        <v>1678</v>
      </c>
      <c r="M28" s="11"/>
      <c r="N28" s="11"/>
      <c r="O28" s="11"/>
      <c r="P28" s="11"/>
    </row>
    <row r="29" spans="2:16" s="3" customFormat="1" ht="39.75" customHeight="1" x14ac:dyDescent="0.3">
      <c r="B29" s="14"/>
      <c r="C29" s="11"/>
      <c r="D29" s="11"/>
      <c r="E29" s="11"/>
      <c r="F29" s="118"/>
      <c r="G29" s="145"/>
      <c r="H29" s="143">
        <v>2</v>
      </c>
      <c r="I29" s="142"/>
      <c r="J29" s="42">
        <v>2</v>
      </c>
      <c r="K29" s="120">
        <v>1204</v>
      </c>
      <c r="L29" s="120">
        <f>(K29-J29)</f>
        <v>1202</v>
      </c>
      <c r="M29" s="11"/>
      <c r="N29" s="11"/>
      <c r="O29" s="11"/>
      <c r="P29" s="11"/>
    </row>
    <row r="30" spans="2:16" s="3" customFormat="1" ht="39" customHeight="1" x14ac:dyDescent="0.3">
      <c r="B30" s="14"/>
      <c r="C30" s="11"/>
      <c r="D30" s="11"/>
      <c r="E30" s="11"/>
      <c r="F30" s="118"/>
      <c r="G30" s="145"/>
      <c r="H30" s="143">
        <v>0</v>
      </c>
      <c r="I30" s="142"/>
      <c r="J30" s="42">
        <v>0</v>
      </c>
      <c r="K30" s="120">
        <v>126</v>
      </c>
      <c r="L30" s="120">
        <f>(K30-J30)</f>
        <v>126</v>
      </c>
      <c r="M30" s="11"/>
      <c r="N30" s="11"/>
      <c r="O30" s="11"/>
      <c r="P30" s="11"/>
    </row>
    <row r="31" spans="2:16" s="3" customFormat="1" ht="39.75" customHeight="1" x14ac:dyDescent="0.3">
      <c r="B31" s="14"/>
      <c r="C31" s="11"/>
      <c r="D31" s="11"/>
      <c r="E31" s="11"/>
      <c r="F31" s="118"/>
      <c r="G31" s="145"/>
      <c r="H31" s="143">
        <v>0</v>
      </c>
      <c r="I31" s="142"/>
      <c r="J31" s="42">
        <v>0</v>
      </c>
      <c r="K31" s="120">
        <v>25</v>
      </c>
      <c r="L31" s="120">
        <f>(K31-J31)</f>
        <v>25</v>
      </c>
      <c r="M31" s="11"/>
      <c r="N31" s="11"/>
      <c r="O31" s="11"/>
      <c r="P31" s="11"/>
    </row>
    <row r="32" spans="2:16" s="3" customFormat="1" ht="37.5" customHeight="1" x14ac:dyDescent="0.3">
      <c r="B32" s="14"/>
      <c r="C32" s="11"/>
      <c r="D32" s="11"/>
      <c r="E32" s="11"/>
      <c r="F32" s="118"/>
      <c r="G32" s="145"/>
      <c r="H32" s="143">
        <v>0</v>
      </c>
      <c r="I32" s="142"/>
      <c r="J32" s="42">
        <v>0</v>
      </c>
      <c r="K32" s="120">
        <v>7</v>
      </c>
      <c r="L32" s="120">
        <f>(K32-J32)</f>
        <v>7</v>
      </c>
      <c r="M32" s="11"/>
      <c r="N32" s="11"/>
      <c r="O32" s="11"/>
      <c r="P32" s="11"/>
    </row>
    <row r="33" spans="2:16" s="3" customFormat="1" ht="38.25" customHeight="1" x14ac:dyDescent="0.3">
      <c r="B33" s="14"/>
      <c r="C33" s="11"/>
      <c r="D33" s="11"/>
      <c r="E33" s="11"/>
      <c r="F33" s="118"/>
      <c r="G33" s="145"/>
      <c r="H33" s="143">
        <v>0</v>
      </c>
      <c r="I33" s="142"/>
      <c r="J33" s="42">
        <v>0</v>
      </c>
      <c r="K33" s="120">
        <v>59</v>
      </c>
      <c r="L33" s="120">
        <f>(K33-J33)</f>
        <v>59</v>
      </c>
      <c r="M33" s="11"/>
      <c r="N33" s="11"/>
      <c r="O33" s="11"/>
      <c r="P33" s="11"/>
    </row>
    <row r="34" spans="2:16" s="3" customFormat="1" ht="36.75" customHeight="1" x14ac:dyDescent="0.3">
      <c r="B34" s="14"/>
      <c r="C34" s="11"/>
      <c r="D34" s="11"/>
      <c r="E34" s="11"/>
      <c r="F34" s="118"/>
      <c r="G34" s="145"/>
      <c r="H34" s="143">
        <v>0</v>
      </c>
      <c r="I34" s="142"/>
      <c r="J34" s="42">
        <v>0</v>
      </c>
      <c r="K34" s="120">
        <v>3</v>
      </c>
      <c r="L34" s="120">
        <f>(K34-J34)</f>
        <v>3</v>
      </c>
      <c r="M34" s="11"/>
      <c r="N34" s="11"/>
      <c r="O34" s="11"/>
      <c r="P34" s="11"/>
    </row>
    <row r="35" spans="2:16" s="3" customFormat="1" ht="27" customHeight="1" x14ac:dyDescent="0.3">
      <c r="B35" s="14"/>
      <c r="C35" s="11"/>
      <c r="D35" s="11"/>
      <c r="E35" s="11"/>
      <c r="F35" s="118"/>
      <c r="G35" s="145"/>
      <c r="H35" s="143">
        <v>0</v>
      </c>
      <c r="I35" s="142"/>
      <c r="J35" s="42">
        <v>0</v>
      </c>
      <c r="K35" s="120">
        <v>64</v>
      </c>
      <c r="L35" s="120">
        <f>(K35-J35)</f>
        <v>64</v>
      </c>
      <c r="M35" s="11"/>
      <c r="N35" s="11"/>
      <c r="O35" s="11"/>
      <c r="P35" s="11"/>
    </row>
    <row r="36" spans="2:16" s="3" customFormat="1" ht="25.5" customHeight="1" x14ac:dyDescent="0.3">
      <c r="B36" s="14"/>
      <c r="C36" s="11"/>
      <c r="D36" s="11"/>
      <c r="E36" s="11"/>
      <c r="F36" s="118"/>
      <c r="G36" s="145"/>
      <c r="H36" s="143">
        <v>0</v>
      </c>
      <c r="I36" s="142"/>
      <c r="J36" s="42">
        <v>0</v>
      </c>
      <c r="K36" s="120">
        <v>257</v>
      </c>
      <c r="L36" s="120">
        <f>(K36-J36)</f>
        <v>257</v>
      </c>
      <c r="M36" s="11"/>
      <c r="N36" s="11"/>
      <c r="O36" s="11"/>
      <c r="P36" s="11"/>
    </row>
    <row r="37" spans="2:16" s="3" customFormat="1" ht="25.5" customHeight="1" x14ac:dyDescent="0.3">
      <c r="B37" s="14"/>
      <c r="C37" s="11"/>
      <c r="D37" s="11"/>
      <c r="E37" s="11"/>
      <c r="F37" s="118"/>
      <c r="G37" s="145"/>
      <c r="H37" s="143">
        <v>0</v>
      </c>
      <c r="I37" s="142"/>
      <c r="J37" s="42">
        <v>0</v>
      </c>
      <c r="K37" s="120">
        <v>29</v>
      </c>
      <c r="L37" s="120">
        <f>(K37-J37)</f>
        <v>29</v>
      </c>
      <c r="M37" s="11"/>
      <c r="N37" s="11"/>
      <c r="O37" s="11"/>
      <c r="P37" s="11"/>
    </row>
    <row r="38" spans="2:16" s="3" customFormat="1" ht="25.5" customHeight="1" x14ac:dyDescent="0.3">
      <c r="B38" s="14"/>
      <c r="C38" s="11"/>
      <c r="D38" s="11"/>
      <c r="E38" s="11"/>
      <c r="F38" s="118"/>
      <c r="G38" s="145"/>
      <c r="H38" s="143">
        <v>0</v>
      </c>
      <c r="I38" s="142"/>
      <c r="J38" s="42">
        <v>0</v>
      </c>
      <c r="K38" s="120">
        <v>8</v>
      </c>
      <c r="L38" s="120">
        <f>(K38-J38)</f>
        <v>8</v>
      </c>
      <c r="M38" s="11"/>
      <c r="N38" s="11"/>
      <c r="O38" s="11"/>
      <c r="P38" s="11"/>
    </row>
    <row r="39" spans="2:16" s="3" customFormat="1" ht="24" customHeight="1" x14ac:dyDescent="0.3">
      <c r="B39" s="14"/>
      <c r="C39" s="11"/>
      <c r="D39" s="11"/>
      <c r="E39" s="11"/>
      <c r="F39" s="118"/>
      <c r="G39" s="145"/>
      <c r="H39" s="143">
        <v>0</v>
      </c>
      <c r="I39" s="142"/>
      <c r="J39" s="42">
        <v>0</v>
      </c>
      <c r="K39" s="120">
        <v>2</v>
      </c>
      <c r="L39" s="120">
        <f>(K39-J39)</f>
        <v>2</v>
      </c>
      <c r="M39" s="11"/>
      <c r="N39" s="11"/>
      <c r="O39" s="11"/>
      <c r="P39" s="11"/>
    </row>
    <row r="40" spans="2:16" s="3" customFormat="1" ht="24" customHeight="1" x14ac:dyDescent="0.3">
      <c r="B40" s="14"/>
      <c r="C40" s="11"/>
      <c r="D40" s="11"/>
      <c r="E40" s="11"/>
      <c r="F40" s="118"/>
      <c r="G40" s="145"/>
      <c r="H40" s="143">
        <v>0</v>
      </c>
      <c r="I40" s="142"/>
      <c r="J40" s="42">
        <v>0</v>
      </c>
      <c r="K40" s="120">
        <v>20</v>
      </c>
      <c r="L40" s="120">
        <f>(K40-J40)</f>
        <v>20</v>
      </c>
      <c r="M40" s="11"/>
      <c r="N40" s="11"/>
      <c r="O40" s="11"/>
      <c r="P40" s="11"/>
    </row>
    <row r="41" spans="2:16" s="3" customFormat="1" ht="28.5" customHeight="1" x14ac:dyDescent="0.3">
      <c r="B41" s="14"/>
      <c r="C41" s="11"/>
      <c r="D41" s="11"/>
      <c r="E41" s="11"/>
      <c r="F41" s="118"/>
      <c r="G41" s="144" t="s">
        <v>119</v>
      </c>
      <c r="H41" s="143">
        <v>22</v>
      </c>
      <c r="I41" s="142"/>
      <c r="J41" s="42">
        <v>22</v>
      </c>
      <c r="K41" s="120">
        <v>3061</v>
      </c>
      <c r="L41" s="120">
        <f>(K41-J41)</f>
        <v>3039</v>
      </c>
      <c r="M41" s="11"/>
      <c r="N41" s="11"/>
      <c r="O41" s="11"/>
      <c r="P41" s="11"/>
    </row>
    <row r="42" spans="2:16" s="3" customFormat="1" ht="33.75" customHeight="1" x14ac:dyDescent="0.3">
      <c r="B42" s="14"/>
      <c r="C42" s="11"/>
      <c r="D42" s="11"/>
      <c r="E42" s="8"/>
      <c r="F42" s="118"/>
      <c r="G42" s="47" t="s">
        <v>100</v>
      </c>
      <c r="H42" s="143">
        <v>0</v>
      </c>
      <c r="I42" s="142"/>
      <c r="J42" s="42">
        <v>0</v>
      </c>
      <c r="K42" s="120">
        <v>53</v>
      </c>
      <c r="L42" s="120">
        <f>(K42-J42)</f>
        <v>53</v>
      </c>
      <c r="M42" s="11"/>
      <c r="N42" s="11"/>
      <c r="O42" s="11"/>
      <c r="P42" s="11"/>
    </row>
    <row r="43" spans="2:16" s="3" customFormat="1" ht="21" customHeight="1" x14ac:dyDescent="0.3">
      <c r="B43" s="14"/>
      <c r="C43" s="11"/>
      <c r="D43" s="11"/>
      <c r="E43" s="9"/>
      <c r="F43" s="118"/>
      <c r="G43" s="48" t="s">
        <v>25</v>
      </c>
      <c r="H43" s="143">
        <v>8</v>
      </c>
      <c r="I43" s="142"/>
      <c r="J43" s="42">
        <v>8</v>
      </c>
      <c r="K43" s="120">
        <v>2240</v>
      </c>
      <c r="L43" s="120">
        <f>(K43-J43)</f>
        <v>2232</v>
      </c>
      <c r="M43" s="11"/>
      <c r="N43" s="11"/>
      <c r="O43" s="11"/>
      <c r="P43" s="11"/>
    </row>
    <row r="44" spans="2:16" s="3" customFormat="1" ht="26.25" customHeight="1" x14ac:dyDescent="0.3">
      <c r="B44" s="14"/>
      <c r="C44" s="11"/>
      <c r="D44" s="11"/>
      <c r="E44" s="9"/>
      <c r="F44" s="118"/>
      <c r="G44" s="48" t="s">
        <v>26</v>
      </c>
      <c r="H44" s="141">
        <f>SUM(H17:I43)</f>
        <v>143</v>
      </c>
      <c r="I44" s="140"/>
      <c r="J44" s="139">
        <f>SUM(J17:J43)</f>
        <v>143</v>
      </c>
      <c r="K44" s="119">
        <f>SUM(K17:K43)</f>
        <v>53318</v>
      </c>
      <c r="L44" s="119">
        <f>SUM(L17:L43)</f>
        <v>53175</v>
      </c>
      <c r="M44" s="11"/>
      <c r="N44" s="11"/>
      <c r="O44" s="11"/>
      <c r="P44" s="11"/>
    </row>
    <row r="45" spans="2:16" s="3" customFormat="1" ht="15" customHeight="1" x14ac:dyDescent="0.3">
      <c r="B45" s="14"/>
      <c r="C45" s="11"/>
      <c r="D45" s="11"/>
      <c r="E45" s="9"/>
      <c r="F45" s="118"/>
      <c r="G45" s="118"/>
      <c r="H45" s="118"/>
      <c r="I45" s="118"/>
      <c r="J45" s="118"/>
      <c r="K45" s="117"/>
      <c r="L45" s="116"/>
      <c r="M45" s="11"/>
      <c r="N45" s="11"/>
      <c r="O45" s="11"/>
      <c r="P45" s="11"/>
    </row>
    <row r="46" spans="2:16" s="3" customFormat="1" ht="18.75" customHeight="1" x14ac:dyDescent="0.3">
      <c r="B46" s="14"/>
      <c r="C46" s="11"/>
      <c r="D46" s="11"/>
      <c r="E46" s="138" t="s">
        <v>118</v>
      </c>
      <c r="F46" s="138"/>
      <c r="G46" s="138"/>
      <c r="H46" s="138"/>
      <c r="I46" s="138"/>
      <c r="J46" s="138"/>
      <c r="K46" s="138"/>
      <c r="L46" s="138"/>
      <c r="M46" s="138"/>
      <c r="N46" s="138"/>
      <c r="O46" s="11"/>
      <c r="P46" s="11"/>
    </row>
    <row r="47" spans="2:16" s="3" customFormat="1" ht="18.75" customHeight="1" x14ac:dyDescent="0.3">
      <c r="B47" s="14"/>
      <c r="C47" s="11"/>
      <c r="D47" s="11"/>
      <c r="E47" s="138"/>
      <c r="F47" s="138"/>
      <c r="G47" s="138"/>
      <c r="H47" s="138"/>
      <c r="I47" s="138"/>
      <c r="J47" s="138"/>
      <c r="K47" s="138"/>
      <c r="L47" s="138"/>
      <c r="M47" s="138"/>
      <c r="N47" s="138"/>
      <c r="O47" s="11"/>
      <c r="P47" s="11"/>
    </row>
    <row r="48" spans="2:16" s="3" customFormat="1" ht="7.5" customHeight="1" x14ac:dyDescent="0.3">
      <c r="B48" s="14"/>
      <c r="C48" s="11"/>
      <c r="D48" s="11"/>
      <c r="E48" s="114"/>
      <c r="F48" s="11"/>
      <c r="G48" s="11"/>
      <c r="H48" s="11"/>
      <c r="I48" s="11"/>
      <c r="J48" s="11"/>
      <c r="K48" s="11"/>
      <c r="L48" s="11"/>
      <c r="M48" s="11"/>
      <c r="N48" s="11"/>
      <c r="O48" s="11"/>
      <c r="P48" s="11"/>
    </row>
    <row r="49" spans="2:18" s="3" customFormat="1" ht="19.5" customHeight="1" x14ac:dyDescent="0.3">
      <c r="B49" s="52" t="s">
        <v>117</v>
      </c>
      <c r="C49" s="52"/>
      <c r="D49" s="52"/>
      <c r="E49" s="52"/>
      <c r="F49" s="52"/>
      <c r="G49" s="52"/>
      <c r="H49" s="52"/>
      <c r="I49" s="52"/>
      <c r="J49" s="52"/>
      <c r="K49" s="52"/>
      <c r="L49" s="52"/>
      <c r="M49" s="52"/>
      <c r="N49" s="52"/>
      <c r="O49" s="52"/>
      <c r="P49" s="52"/>
      <c r="Q49" s="88"/>
      <c r="R49" s="88"/>
    </row>
    <row r="50" spans="2:18" s="3" customFormat="1" ht="15.6" x14ac:dyDescent="0.3">
      <c r="B50" s="13"/>
      <c r="C50" s="13"/>
      <c r="D50" s="13"/>
      <c r="E50" s="13"/>
      <c r="F50" s="13"/>
      <c r="G50" s="13"/>
      <c r="H50" s="13"/>
      <c r="I50" s="13"/>
      <c r="J50" s="13"/>
      <c r="K50" s="13"/>
      <c r="L50" s="13"/>
      <c r="M50" s="13"/>
      <c r="N50" s="13"/>
      <c r="O50" s="11"/>
      <c r="P50" s="11"/>
    </row>
    <row r="51" spans="2:18" s="3" customFormat="1" ht="28.5" customHeight="1" x14ac:dyDescent="0.3">
      <c r="D51" s="111" t="s">
        <v>93</v>
      </c>
      <c r="E51" s="111"/>
      <c r="F51" s="111"/>
      <c r="G51" s="110" t="s">
        <v>97</v>
      </c>
      <c r="H51" s="110" t="s">
        <v>96</v>
      </c>
      <c r="I51" s="110" t="s">
        <v>2</v>
      </c>
      <c r="J51" s="110" t="s">
        <v>4</v>
      </c>
      <c r="K51" s="110" t="s">
        <v>5</v>
      </c>
      <c r="L51" s="110" t="s">
        <v>73</v>
      </c>
      <c r="M51" s="110" t="s">
        <v>95</v>
      </c>
      <c r="P51" s="11"/>
    </row>
    <row r="52" spans="2:18" s="3" customFormat="1" ht="15.75" customHeight="1" x14ac:dyDescent="0.3">
      <c r="D52" s="77" t="s">
        <v>86</v>
      </c>
      <c r="E52" s="77"/>
      <c r="F52" s="77"/>
      <c r="G52" s="27">
        <v>126</v>
      </c>
      <c r="H52" s="27">
        <v>4</v>
      </c>
      <c r="I52" s="27">
        <v>31</v>
      </c>
      <c r="J52" s="27">
        <v>31</v>
      </c>
      <c r="K52" s="27">
        <v>31</v>
      </c>
      <c r="L52" s="27">
        <v>31</v>
      </c>
      <c r="M52" s="27">
        <v>2</v>
      </c>
      <c r="P52" s="11"/>
    </row>
    <row r="53" spans="2:18" s="3" customFormat="1" ht="15.75" customHeight="1" x14ac:dyDescent="0.3">
      <c r="D53" s="77" t="s">
        <v>85</v>
      </c>
      <c r="E53" s="77"/>
      <c r="F53" s="77"/>
      <c r="G53" s="27">
        <v>25</v>
      </c>
      <c r="H53" s="27">
        <v>3</v>
      </c>
      <c r="I53" s="27">
        <v>8</v>
      </c>
      <c r="J53" s="27">
        <v>8</v>
      </c>
      <c r="K53" s="27">
        <v>8</v>
      </c>
      <c r="L53" s="27" t="s">
        <v>59</v>
      </c>
      <c r="M53" s="27">
        <v>1</v>
      </c>
      <c r="P53" s="11"/>
    </row>
    <row r="54" spans="2:18" s="3" customFormat="1" ht="15.75" customHeight="1" x14ac:dyDescent="0.3">
      <c r="D54" s="77" t="s">
        <v>84</v>
      </c>
      <c r="E54" s="77"/>
      <c r="F54" s="77"/>
      <c r="G54" s="27">
        <v>7</v>
      </c>
      <c r="H54" s="27">
        <v>3</v>
      </c>
      <c r="I54" s="27">
        <v>2</v>
      </c>
      <c r="J54" s="27">
        <v>2</v>
      </c>
      <c r="K54" s="27" t="s">
        <v>59</v>
      </c>
      <c r="L54" s="27">
        <v>2</v>
      </c>
      <c r="M54" s="27">
        <v>1</v>
      </c>
      <c r="P54" s="11"/>
    </row>
    <row r="55" spans="2:18" s="3" customFormat="1" ht="15.75" customHeight="1" x14ac:dyDescent="0.3">
      <c r="D55" s="77" t="s">
        <v>83</v>
      </c>
      <c r="E55" s="77"/>
      <c r="F55" s="77"/>
      <c r="G55" s="27">
        <v>59</v>
      </c>
      <c r="H55" s="27">
        <v>3</v>
      </c>
      <c r="I55" s="27">
        <v>19</v>
      </c>
      <c r="J55" s="27" t="s">
        <v>59</v>
      </c>
      <c r="K55" s="27">
        <v>19</v>
      </c>
      <c r="L55" s="27">
        <v>19</v>
      </c>
      <c r="M55" s="27">
        <v>2</v>
      </c>
      <c r="P55" s="11"/>
    </row>
    <row r="56" spans="2:18" s="3" customFormat="1" ht="15.75" customHeight="1" x14ac:dyDescent="0.3">
      <c r="D56" s="77" t="s">
        <v>82</v>
      </c>
      <c r="E56" s="77"/>
      <c r="F56" s="77"/>
      <c r="G56" s="27">
        <v>3</v>
      </c>
      <c r="H56" s="27">
        <v>3</v>
      </c>
      <c r="I56" s="27" t="s">
        <v>59</v>
      </c>
      <c r="J56" s="27">
        <v>1</v>
      </c>
      <c r="K56" s="27">
        <v>1</v>
      </c>
      <c r="L56" s="27">
        <v>1</v>
      </c>
      <c r="M56" s="27">
        <v>0</v>
      </c>
      <c r="P56" s="11"/>
    </row>
    <row r="57" spans="2:18" s="3" customFormat="1" ht="18" customHeight="1" x14ac:dyDescent="0.3">
      <c r="D57" s="77" t="s">
        <v>81</v>
      </c>
      <c r="E57" s="77"/>
      <c r="F57" s="77"/>
      <c r="G57" s="27">
        <v>64</v>
      </c>
      <c r="H57" s="27">
        <v>2</v>
      </c>
      <c r="I57" s="27">
        <v>32</v>
      </c>
      <c r="J57" s="27">
        <v>32</v>
      </c>
      <c r="K57" s="27" t="s">
        <v>59</v>
      </c>
      <c r="L57" s="27">
        <f>-P62</f>
        <v>0</v>
      </c>
      <c r="M57" s="27">
        <v>0</v>
      </c>
      <c r="P57" s="11"/>
    </row>
    <row r="58" spans="2:18" s="3" customFormat="1" ht="15.75" customHeight="1" x14ac:dyDescent="0.3">
      <c r="D58" s="77" t="s">
        <v>80</v>
      </c>
      <c r="E58" s="77"/>
      <c r="F58" s="77"/>
      <c r="G58" s="27">
        <v>257</v>
      </c>
      <c r="H58" s="27">
        <v>2</v>
      </c>
      <c r="I58" s="27">
        <v>128</v>
      </c>
      <c r="J58" s="27" t="s">
        <v>59</v>
      </c>
      <c r="K58" s="27">
        <v>128</v>
      </c>
      <c r="L58" s="27" t="s">
        <v>59</v>
      </c>
      <c r="M58" s="27">
        <v>1</v>
      </c>
      <c r="P58" s="11"/>
    </row>
    <row r="59" spans="2:18" s="3" customFormat="1" ht="15.75" customHeight="1" x14ac:dyDescent="0.3">
      <c r="D59" s="77" t="s">
        <v>79</v>
      </c>
      <c r="E59" s="77"/>
      <c r="F59" s="77"/>
      <c r="G59" s="27">
        <v>29</v>
      </c>
      <c r="H59" s="27">
        <v>2</v>
      </c>
      <c r="I59" s="27">
        <v>14</v>
      </c>
      <c r="J59" s="27" t="s">
        <v>59</v>
      </c>
      <c r="K59" s="27" t="s">
        <v>59</v>
      </c>
      <c r="L59" s="27">
        <v>14</v>
      </c>
      <c r="M59" s="27">
        <v>1</v>
      </c>
      <c r="P59" s="11"/>
    </row>
    <row r="60" spans="2:18" s="3" customFormat="1" ht="15.75" customHeight="1" x14ac:dyDescent="0.3">
      <c r="D60" s="77" t="s">
        <v>78</v>
      </c>
      <c r="E60" s="77"/>
      <c r="F60" s="77"/>
      <c r="G60" s="27">
        <v>8</v>
      </c>
      <c r="H60" s="27">
        <v>2</v>
      </c>
      <c r="I60" s="27" t="s">
        <v>59</v>
      </c>
      <c r="J60" s="27">
        <v>4</v>
      </c>
      <c r="K60" s="27">
        <v>4</v>
      </c>
      <c r="L60" s="27" t="s">
        <v>59</v>
      </c>
      <c r="M60" s="27">
        <v>0</v>
      </c>
      <c r="P60" s="11"/>
    </row>
    <row r="61" spans="2:18" s="3" customFormat="1" ht="15.75" customHeight="1" x14ac:dyDescent="0.3">
      <c r="D61" s="77" t="s">
        <v>77</v>
      </c>
      <c r="E61" s="77"/>
      <c r="F61" s="77"/>
      <c r="G61" s="27">
        <v>2</v>
      </c>
      <c r="H61" s="27">
        <v>2</v>
      </c>
      <c r="I61" s="27" t="s">
        <v>59</v>
      </c>
      <c r="J61" s="27">
        <v>1</v>
      </c>
      <c r="K61" s="27" t="s">
        <v>59</v>
      </c>
      <c r="L61" s="27">
        <v>1</v>
      </c>
      <c r="M61" s="27">
        <v>0</v>
      </c>
      <c r="P61" s="11"/>
    </row>
    <row r="62" spans="2:18" s="3" customFormat="1" ht="17.25" customHeight="1" x14ac:dyDescent="0.3">
      <c r="D62" s="77" t="s">
        <v>76</v>
      </c>
      <c r="E62" s="77"/>
      <c r="F62" s="77"/>
      <c r="G62" s="27">
        <v>20</v>
      </c>
      <c r="H62" s="27">
        <v>2</v>
      </c>
      <c r="I62" s="27" t="s">
        <v>59</v>
      </c>
      <c r="J62" s="27" t="s">
        <v>59</v>
      </c>
      <c r="K62" s="27">
        <v>10</v>
      </c>
      <c r="L62" s="27">
        <v>10</v>
      </c>
      <c r="M62" s="27">
        <v>0</v>
      </c>
      <c r="P62" s="11"/>
    </row>
    <row r="63" spans="2:18" s="3" customFormat="1" ht="15.6" x14ac:dyDescent="0.3">
      <c r="D63" s="77" t="s">
        <v>39</v>
      </c>
      <c r="E63" s="77"/>
      <c r="F63" s="77"/>
      <c r="G63" s="97">
        <f>SUM(G52:G62)</f>
        <v>600</v>
      </c>
      <c r="H63" s="97" t="s">
        <v>59</v>
      </c>
      <c r="I63" s="97">
        <f>I52+I53+I54+I55+I57+I58+I59</f>
        <v>234</v>
      </c>
      <c r="J63" s="97">
        <f>J52+J54+J53+J56+J57+J60+J61</f>
        <v>79</v>
      </c>
      <c r="K63" s="97">
        <f>K52+K60+K53+K55+K56+K58+K62</f>
        <v>201</v>
      </c>
      <c r="L63" s="97">
        <f>L52+L54+L55+L56+L57+L59+L61+L62</f>
        <v>78</v>
      </c>
      <c r="M63" s="97">
        <f>SUM(M52:M62)</f>
        <v>8</v>
      </c>
      <c r="N63" s="13"/>
      <c r="O63" s="13"/>
      <c r="P63" s="11"/>
    </row>
    <row r="64" spans="2:18" s="3" customFormat="1" ht="15.6" x14ac:dyDescent="0.3">
      <c r="D64" s="96"/>
      <c r="E64" s="96"/>
      <c r="F64" s="96"/>
      <c r="G64" s="95"/>
      <c r="H64" s="95"/>
      <c r="I64" s="95"/>
      <c r="J64" s="95"/>
      <c r="K64" s="95"/>
      <c r="L64" s="95"/>
      <c r="M64" s="95"/>
      <c r="N64" s="13"/>
      <c r="O64" s="13"/>
      <c r="P64" s="11"/>
    </row>
    <row r="65" spans="2:16" s="3" customFormat="1" ht="15.6" x14ac:dyDescent="0.3">
      <c r="B65" s="13"/>
      <c r="C65" s="112"/>
      <c r="D65" s="113" t="s">
        <v>94</v>
      </c>
      <c r="E65" s="113"/>
      <c r="F65" s="113"/>
      <c r="G65" s="113"/>
      <c r="H65" s="113"/>
      <c r="I65" s="113"/>
      <c r="J65" s="113"/>
      <c r="K65" s="113"/>
      <c r="L65" s="113"/>
      <c r="M65" s="113"/>
      <c r="N65" s="112"/>
      <c r="O65" s="11"/>
      <c r="P65" s="11"/>
    </row>
    <row r="66" spans="2:16" s="3" customFormat="1" ht="15.6" x14ac:dyDescent="0.3">
      <c r="B66" s="13"/>
      <c r="C66" s="13"/>
      <c r="D66" s="13"/>
      <c r="E66" s="13"/>
      <c r="F66" s="13"/>
      <c r="G66" s="13"/>
      <c r="H66" s="13"/>
      <c r="I66" s="13"/>
      <c r="J66" s="13"/>
      <c r="K66" s="13"/>
      <c r="L66" s="13"/>
      <c r="M66" s="13"/>
      <c r="N66" s="13"/>
      <c r="O66" s="11"/>
      <c r="P66" s="11"/>
    </row>
    <row r="67" spans="2:16" s="3" customFormat="1" ht="17.25" customHeight="1" x14ac:dyDescent="0.3">
      <c r="B67" s="13"/>
      <c r="C67" s="13"/>
      <c r="D67" s="111" t="s">
        <v>93</v>
      </c>
      <c r="E67" s="111"/>
      <c r="F67" s="111"/>
      <c r="G67" s="86" t="s">
        <v>92</v>
      </c>
      <c r="H67" s="86"/>
      <c r="I67" s="111" t="s">
        <v>91</v>
      </c>
      <c r="J67" s="111"/>
      <c r="K67" s="111"/>
      <c r="L67" s="111"/>
      <c r="M67" s="13"/>
      <c r="N67" s="13"/>
      <c r="O67" s="11"/>
      <c r="P67" s="11"/>
    </row>
    <row r="68" spans="2:16" s="3" customFormat="1" ht="25.5" customHeight="1" x14ac:dyDescent="0.3">
      <c r="B68" s="13"/>
      <c r="C68" s="13"/>
      <c r="D68" s="111"/>
      <c r="E68" s="111"/>
      <c r="F68" s="111"/>
      <c r="G68" s="86"/>
      <c r="H68" s="86"/>
      <c r="I68" s="110" t="s">
        <v>90</v>
      </c>
      <c r="J68" s="110" t="s">
        <v>116</v>
      </c>
      <c r="K68" s="110" t="s">
        <v>115</v>
      </c>
      <c r="L68" s="110" t="s">
        <v>89</v>
      </c>
      <c r="M68" s="109"/>
      <c r="N68" s="13"/>
      <c r="O68" s="11"/>
      <c r="P68" s="11"/>
    </row>
    <row r="69" spans="2:16" s="3" customFormat="1" ht="15.6" x14ac:dyDescent="0.3">
      <c r="B69" s="13"/>
      <c r="C69" s="13"/>
      <c r="D69" s="77" t="s">
        <v>86</v>
      </c>
      <c r="E69" s="77"/>
      <c r="F69" s="77"/>
      <c r="G69" s="108">
        <v>2</v>
      </c>
      <c r="H69" s="107"/>
      <c r="I69" s="27">
        <v>1</v>
      </c>
      <c r="J69" s="27">
        <v>1</v>
      </c>
      <c r="K69" s="27" t="s">
        <v>59</v>
      </c>
      <c r="L69" s="27" t="s">
        <v>59</v>
      </c>
      <c r="M69" s="106"/>
      <c r="N69" s="13"/>
      <c r="O69" s="11"/>
      <c r="P69" s="11"/>
    </row>
    <row r="70" spans="2:16" s="3" customFormat="1" ht="15.6" x14ac:dyDescent="0.3">
      <c r="B70" s="13"/>
      <c r="C70" s="13"/>
      <c r="D70" s="77" t="s">
        <v>85</v>
      </c>
      <c r="E70" s="77"/>
      <c r="F70" s="77"/>
      <c r="G70" s="108">
        <v>1</v>
      </c>
      <c r="H70" s="107"/>
      <c r="I70" s="27">
        <v>1</v>
      </c>
      <c r="J70" s="27" t="s">
        <v>59</v>
      </c>
      <c r="K70" s="27" t="s">
        <v>59</v>
      </c>
      <c r="L70" s="27" t="s">
        <v>59</v>
      </c>
      <c r="M70" s="106"/>
      <c r="N70" s="13"/>
      <c r="O70" s="11"/>
      <c r="P70" s="11"/>
    </row>
    <row r="71" spans="2:16" s="3" customFormat="1" ht="15.6" x14ac:dyDescent="0.3">
      <c r="B71" s="13"/>
      <c r="C71" s="13"/>
      <c r="D71" s="77" t="s">
        <v>84</v>
      </c>
      <c r="E71" s="77"/>
      <c r="F71" s="77"/>
      <c r="G71" s="108">
        <v>1</v>
      </c>
      <c r="H71" s="107"/>
      <c r="I71" s="27">
        <v>1</v>
      </c>
      <c r="J71" s="27" t="s">
        <v>59</v>
      </c>
      <c r="K71" s="27" t="s">
        <v>59</v>
      </c>
      <c r="L71" s="27" t="s">
        <v>59</v>
      </c>
      <c r="M71" s="106"/>
      <c r="N71" s="13"/>
      <c r="O71" s="11"/>
      <c r="P71" s="11"/>
    </row>
    <row r="72" spans="2:16" s="3" customFormat="1" ht="15.6" x14ac:dyDescent="0.3">
      <c r="B72" s="13"/>
      <c r="C72" s="13"/>
      <c r="D72" s="77" t="s">
        <v>83</v>
      </c>
      <c r="E72" s="77"/>
      <c r="F72" s="77"/>
      <c r="G72" s="108">
        <v>2</v>
      </c>
      <c r="H72" s="107"/>
      <c r="I72" s="27">
        <v>1</v>
      </c>
      <c r="J72" s="27">
        <v>1</v>
      </c>
      <c r="K72" s="27" t="s">
        <v>59</v>
      </c>
      <c r="L72" s="27" t="s">
        <v>59</v>
      </c>
      <c r="M72" s="106"/>
      <c r="N72" s="13"/>
      <c r="O72" s="11"/>
      <c r="P72" s="11"/>
    </row>
    <row r="73" spans="2:16" s="3" customFormat="1" ht="15.6" x14ac:dyDescent="0.3">
      <c r="B73" s="13"/>
      <c r="C73" s="13"/>
      <c r="D73" s="77" t="s">
        <v>82</v>
      </c>
      <c r="E73" s="77"/>
      <c r="F73" s="77"/>
      <c r="G73" s="108">
        <v>0</v>
      </c>
      <c r="H73" s="107"/>
      <c r="I73" s="27" t="s">
        <v>59</v>
      </c>
      <c r="J73" s="27" t="s">
        <v>59</v>
      </c>
      <c r="K73" s="27" t="s">
        <v>59</v>
      </c>
      <c r="L73" s="27" t="s">
        <v>59</v>
      </c>
      <c r="M73" s="106"/>
      <c r="N73" s="13"/>
      <c r="O73" s="11"/>
      <c r="P73" s="11"/>
    </row>
    <row r="74" spans="2:16" s="3" customFormat="1" ht="15.6" x14ac:dyDescent="0.3">
      <c r="B74" s="13"/>
      <c r="C74" s="13"/>
      <c r="D74" s="77" t="s">
        <v>81</v>
      </c>
      <c r="E74" s="77"/>
      <c r="F74" s="77"/>
      <c r="G74" s="108">
        <v>0</v>
      </c>
      <c r="H74" s="107"/>
      <c r="I74" s="27" t="s">
        <v>59</v>
      </c>
      <c r="J74" s="27" t="s">
        <v>59</v>
      </c>
      <c r="K74" s="27" t="s">
        <v>59</v>
      </c>
      <c r="L74" s="27" t="s">
        <v>59</v>
      </c>
      <c r="M74" s="106"/>
      <c r="N74" s="13"/>
      <c r="O74" s="11"/>
      <c r="P74" s="11"/>
    </row>
    <row r="75" spans="2:16" s="3" customFormat="1" ht="15.6" x14ac:dyDescent="0.3">
      <c r="B75" s="13"/>
      <c r="C75" s="13"/>
      <c r="D75" s="77" t="s">
        <v>80</v>
      </c>
      <c r="E75" s="77"/>
      <c r="F75" s="77"/>
      <c r="G75" s="108">
        <v>1</v>
      </c>
      <c r="H75" s="107"/>
      <c r="I75" s="27">
        <v>1</v>
      </c>
      <c r="J75" s="27" t="s">
        <v>59</v>
      </c>
      <c r="K75" s="27" t="s">
        <v>59</v>
      </c>
      <c r="L75" s="27" t="s">
        <v>59</v>
      </c>
      <c r="M75" s="106"/>
      <c r="N75" s="13"/>
      <c r="O75" s="11"/>
      <c r="P75" s="11"/>
    </row>
    <row r="76" spans="2:16" s="3" customFormat="1" ht="15.6" x14ac:dyDescent="0.3">
      <c r="B76" s="13"/>
      <c r="C76" s="13"/>
      <c r="D76" s="77" t="s">
        <v>79</v>
      </c>
      <c r="E76" s="77"/>
      <c r="F76" s="77"/>
      <c r="G76" s="108">
        <v>1</v>
      </c>
      <c r="H76" s="107"/>
      <c r="I76" s="27">
        <v>1</v>
      </c>
      <c r="J76" s="27" t="s">
        <v>59</v>
      </c>
      <c r="K76" s="27" t="s">
        <v>59</v>
      </c>
      <c r="L76" s="27" t="s">
        <v>59</v>
      </c>
      <c r="M76" s="106"/>
      <c r="N76" s="13"/>
      <c r="O76" s="11"/>
      <c r="P76" s="11"/>
    </row>
    <row r="77" spans="2:16" s="3" customFormat="1" ht="15.6" x14ac:dyDescent="0.3">
      <c r="B77" s="13"/>
      <c r="C77" s="13"/>
      <c r="D77" s="77" t="s">
        <v>78</v>
      </c>
      <c r="E77" s="77"/>
      <c r="F77" s="77"/>
      <c r="G77" s="108">
        <v>0</v>
      </c>
      <c r="H77" s="107"/>
      <c r="I77" s="27" t="s">
        <v>59</v>
      </c>
      <c r="J77" s="27" t="s">
        <v>59</v>
      </c>
      <c r="K77" s="27" t="s">
        <v>59</v>
      </c>
      <c r="L77" s="27" t="s">
        <v>59</v>
      </c>
      <c r="M77" s="106"/>
      <c r="N77" s="13"/>
      <c r="O77" s="11"/>
      <c r="P77" s="11"/>
    </row>
    <row r="78" spans="2:16" s="3" customFormat="1" ht="15.6" x14ac:dyDescent="0.3">
      <c r="B78" s="13"/>
      <c r="C78" s="13"/>
      <c r="D78" s="77" t="s">
        <v>77</v>
      </c>
      <c r="E78" s="77"/>
      <c r="F78" s="77"/>
      <c r="G78" s="108">
        <v>0</v>
      </c>
      <c r="H78" s="107"/>
      <c r="I78" s="27" t="s">
        <v>59</v>
      </c>
      <c r="J78" s="27" t="s">
        <v>59</v>
      </c>
      <c r="K78" s="27" t="s">
        <v>59</v>
      </c>
      <c r="L78" s="27" t="s">
        <v>59</v>
      </c>
      <c r="M78" s="106"/>
      <c r="N78" s="13"/>
      <c r="O78" s="11"/>
      <c r="P78" s="11"/>
    </row>
    <row r="79" spans="2:16" s="3" customFormat="1" ht="15.6" x14ac:dyDescent="0.3">
      <c r="B79" s="13"/>
      <c r="C79" s="13"/>
      <c r="D79" s="77" t="s">
        <v>76</v>
      </c>
      <c r="E79" s="77"/>
      <c r="F79" s="77"/>
      <c r="G79" s="108">
        <v>0</v>
      </c>
      <c r="H79" s="107"/>
      <c r="I79" s="27" t="s">
        <v>59</v>
      </c>
      <c r="J79" s="27" t="s">
        <v>59</v>
      </c>
      <c r="K79" s="27" t="s">
        <v>59</v>
      </c>
      <c r="L79" s="27" t="s">
        <v>59</v>
      </c>
      <c r="M79" s="106"/>
      <c r="N79" s="13"/>
      <c r="O79" s="11"/>
      <c r="P79" s="11"/>
    </row>
    <row r="80" spans="2:16" s="3" customFormat="1" ht="15.6" x14ac:dyDescent="0.3">
      <c r="B80" s="13"/>
      <c r="C80" s="13"/>
      <c r="D80" s="77" t="s">
        <v>39</v>
      </c>
      <c r="E80" s="77"/>
      <c r="F80" s="77"/>
      <c r="G80" s="105">
        <f>SUM(G69:H79)</f>
        <v>8</v>
      </c>
      <c r="H80" s="104"/>
      <c r="I80" s="97">
        <v>6</v>
      </c>
      <c r="J80" s="97">
        <v>2</v>
      </c>
      <c r="K80" s="97">
        <v>0</v>
      </c>
      <c r="L80" s="97">
        <v>0</v>
      </c>
      <c r="M80" s="95"/>
      <c r="N80" s="13"/>
      <c r="O80" s="11"/>
      <c r="P80" s="11"/>
    </row>
    <row r="81" spans="2:18" s="3" customFormat="1" ht="6.75" customHeight="1" x14ac:dyDescent="0.3">
      <c r="B81" s="13"/>
      <c r="C81" s="13"/>
      <c r="D81" s="96"/>
      <c r="E81" s="96"/>
      <c r="F81" s="96"/>
      <c r="G81" s="95"/>
      <c r="H81" s="95"/>
      <c r="I81" s="95"/>
      <c r="J81" s="95"/>
      <c r="K81" s="95"/>
      <c r="L81" s="95"/>
      <c r="M81" s="95"/>
      <c r="N81" s="13"/>
      <c r="O81" s="11"/>
      <c r="P81" s="11"/>
    </row>
    <row r="82" spans="2:18" s="3" customFormat="1" ht="34.5" customHeight="1" x14ac:dyDescent="0.3">
      <c r="B82" s="13"/>
      <c r="C82" s="13"/>
      <c r="D82" s="103" t="s">
        <v>75</v>
      </c>
      <c r="E82" s="103"/>
      <c r="F82" s="103"/>
      <c r="G82" s="103"/>
      <c r="H82" s="103"/>
      <c r="I82" s="103"/>
      <c r="J82" s="103"/>
      <c r="K82" s="103"/>
      <c r="L82" s="103"/>
      <c r="M82" s="95"/>
      <c r="N82" s="13"/>
      <c r="O82" s="11"/>
      <c r="P82" s="11"/>
    </row>
    <row r="83" spans="2:18" s="3" customFormat="1" ht="6.75" customHeight="1" x14ac:dyDescent="0.3">
      <c r="B83" s="13"/>
      <c r="C83" s="13"/>
      <c r="D83" s="96"/>
      <c r="E83" s="96"/>
      <c r="F83" s="96"/>
      <c r="G83" s="95"/>
      <c r="H83" s="95"/>
      <c r="I83" s="95"/>
      <c r="J83" s="95"/>
      <c r="K83" s="95"/>
      <c r="L83" s="95"/>
      <c r="M83" s="95"/>
      <c r="N83" s="13"/>
      <c r="O83" s="11"/>
      <c r="P83" s="11"/>
    </row>
    <row r="84" spans="2:18" s="3" customFormat="1" ht="18.75" customHeight="1" x14ac:dyDescent="0.3">
      <c r="B84" s="13"/>
      <c r="C84" s="13"/>
      <c r="D84" s="102" t="s">
        <v>74</v>
      </c>
      <c r="E84" s="102"/>
      <c r="F84" s="102"/>
      <c r="G84" s="101" t="s">
        <v>2</v>
      </c>
      <c r="H84" s="101"/>
      <c r="I84" s="101" t="s">
        <v>4</v>
      </c>
      <c r="J84" s="101"/>
      <c r="K84" s="100" t="s">
        <v>5</v>
      </c>
      <c r="L84" s="100" t="s">
        <v>73</v>
      </c>
      <c r="M84" s="95"/>
      <c r="N84" s="13"/>
      <c r="O84" s="11"/>
      <c r="P84" s="11"/>
    </row>
    <row r="85" spans="2:18" s="3" customFormat="1" ht="15.6" x14ac:dyDescent="0.3">
      <c r="B85" s="13"/>
      <c r="C85" s="13"/>
      <c r="D85" s="77" t="s">
        <v>72</v>
      </c>
      <c r="E85" s="77"/>
      <c r="F85" s="77"/>
      <c r="G85" s="92">
        <v>10888</v>
      </c>
      <c r="H85" s="92"/>
      <c r="I85" s="92">
        <v>390</v>
      </c>
      <c r="J85" s="92"/>
      <c r="K85" s="137">
        <v>1210</v>
      </c>
      <c r="L85" s="137">
        <v>937</v>
      </c>
      <c r="M85" s="95"/>
      <c r="N85" s="13"/>
      <c r="O85" s="11"/>
      <c r="P85" s="11"/>
    </row>
    <row r="86" spans="2:18" s="3" customFormat="1" ht="15.6" x14ac:dyDescent="0.3">
      <c r="B86" s="13"/>
      <c r="C86" s="13"/>
      <c r="D86" s="77" t="s">
        <v>71</v>
      </c>
      <c r="E86" s="77"/>
      <c r="F86" s="77"/>
      <c r="G86" s="92">
        <v>234</v>
      </c>
      <c r="H86" s="92"/>
      <c r="I86" s="92">
        <v>79</v>
      </c>
      <c r="J86" s="92"/>
      <c r="K86" s="137">
        <v>201</v>
      </c>
      <c r="L86" s="137">
        <v>78</v>
      </c>
      <c r="M86" s="95"/>
      <c r="N86" s="13"/>
      <c r="O86" s="11"/>
      <c r="P86" s="11"/>
    </row>
    <row r="87" spans="2:18" s="3" customFormat="1" ht="15.6" x14ac:dyDescent="0.3">
      <c r="B87" s="13"/>
      <c r="C87" s="13"/>
      <c r="D87" s="77" t="s">
        <v>70</v>
      </c>
      <c r="E87" s="77"/>
      <c r="F87" s="77"/>
      <c r="G87" s="92">
        <v>6</v>
      </c>
      <c r="H87" s="92"/>
      <c r="I87" s="92" t="s">
        <v>59</v>
      </c>
      <c r="J87" s="92"/>
      <c r="K87" s="137">
        <v>2</v>
      </c>
      <c r="L87" s="137" t="s">
        <v>59</v>
      </c>
      <c r="M87" s="95"/>
      <c r="N87" s="13"/>
      <c r="O87" s="11"/>
      <c r="P87" s="11"/>
    </row>
    <row r="88" spans="2:18" s="3" customFormat="1" ht="15.6" x14ac:dyDescent="0.3">
      <c r="B88" s="13"/>
      <c r="C88" s="13"/>
      <c r="D88" s="77" t="s">
        <v>69</v>
      </c>
      <c r="E88" s="77"/>
      <c r="F88" s="77"/>
      <c r="G88" s="76">
        <f>SUM(G85:H87)</f>
        <v>11128</v>
      </c>
      <c r="H88" s="76"/>
      <c r="I88" s="76">
        <f>SUM(I85:J86)</f>
        <v>469</v>
      </c>
      <c r="J88" s="76"/>
      <c r="K88" s="136">
        <f>SUM(K85:K87)</f>
        <v>1413</v>
      </c>
      <c r="L88" s="136">
        <f>SUM(L85:L86)</f>
        <v>1015</v>
      </c>
      <c r="M88" s="95"/>
      <c r="N88" s="13"/>
      <c r="O88" s="11"/>
      <c r="P88" s="11"/>
    </row>
    <row r="89" spans="2:18" s="3" customFormat="1" ht="15.6" x14ac:dyDescent="0.3">
      <c r="B89" s="13"/>
      <c r="C89" s="13"/>
      <c r="D89" s="96"/>
      <c r="E89" s="96"/>
      <c r="F89" s="96"/>
      <c r="G89" s="95"/>
      <c r="H89" s="95"/>
      <c r="I89" s="95"/>
      <c r="J89" s="95"/>
      <c r="K89" s="95"/>
      <c r="L89" s="95"/>
      <c r="M89" s="95"/>
      <c r="N89" s="13"/>
      <c r="O89" s="11"/>
      <c r="P89" s="11"/>
    </row>
    <row r="90" spans="2:18" s="3" customFormat="1" x14ac:dyDescent="0.3"/>
    <row r="91" spans="2:18" s="3" customFormat="1" ht="20.25" customHeight="1" x14ac:dyDescent="0.3">
      <c r="B91" s="52" t="s">
        <v>28</v>
      </c>
      <c r="C91" s="52"/>
      <c r="D91" s="52"/>
      <c r="E91" s="52"/>
      <c r="F91" s="52"/>
      <c r="G91" s="52"/>
      <c r="H91" s="52"/>
      <c r="I91" s="52"/>
      <c r="J91" s="52"/>
      <c r="K91" s="52"/>
      <c r="L91" s="52"/>
      <c r="M91" s="52"/>
      <c r="N91" s="52"/>
      <c r="O91" s="52"/>
      <c r="P91" s="52"/>
      <c r="Q91" s="94"/>
      <c r="R91" s="94"/>
    </row>
    <row r="92" spans="2:18" s="3" customFormat="1" ht="6" customHeight="1" x14ac:dyDescent="0.3">
      <c r="B92" s="13"/>
      <c r="C92" s="13"/>
      <c r="D92" s="13"/>
      <c r="E92" s="13"/>
      <c r="F92" s="13"/>
      <c r="G92" s="13"/>
      <c r="H92" s="13"/>
      <c r="I92" s="13"/>
      <c r="J92" s="13"/>
      <c r="K92" s="13"/>
      <c r="L92" s="13"/>
      <c r="M92" s="13"/>
      <c r="N92" s="13"/>
      <c r="O92" s="13"/>
      <c r="P92" s="13"/>
      <c r="Q92" s="13"/>
    </row>
    <row r="93" spans="2:18" s="3" customFormat="1" ht="33" customHeight="1" x14ac:dyDescent="0.3">
      <c r="B93" s="103" t="s">
        <v>68</v>
      </c>
      <c r="C93" s="103"/>
      <c r="D93" s="103"/>
      <c r="E93" s="103"/>
      <c r="F93" s="103"/>
      <c r="G93" s="103"/>
      <c r="H93" s="103"/>
      <c r="I93" s="103"/>
      <c r="J93" s="103"/>
      <c r="K93" s="103"/>
      <c r="L93" s="103"/>
      <c r="M93" s="103"/>
      <c r="N93" s="103"/>
      <c r="O93" s="103"/>
      <c r="P93" s="103"/>
      <c r="Q93" s="40"/>
      <c r="R93" s="40"/>
    </row>
    <row r="94" spans="2:18" s="3" customFormat="1" ht="5.25" customHeight="1" x14ac:dyDescent="0.3">
      <c r="B94" s="40"/>
      <c r="C94" s="40"/>
      <c r="D94" s="40"/>
      <c r="E94" s="40"/>
      <c r="F94" s="40"/>
      <c r="G94" s="40"/>
      <c r="H94" s="40"/>
      <c r="I94" s="40"/>
      <c r="J94" s="40"/>
      <c r="K94" s="40"/>
      <c r="L94" s="40"/>
      <c r="M94" s="40"/>
      <c r="N94" s="40"/>
      <c r="O94" s="40"/>
      <c r="P94" s="40"/>
      <c r="Q94" s="40"/>
      <c r="R94" s="40"/>
    </row>
    <row r="95" spans="2:18" s="3" customFormat="1" x14ac:dyDescent="0.3">
      <c r="B95" s="40"/>
      <c r="C95" s="40"/>
      <c r="D95" s="40"/>
      <c r="E95" s="135" t="s">
        <v>67</v>
      </c>
      <c r="F95" s="135"/>
      <c r="G95" s="135" t="s">
        <v>66</v>
      </c>
      <c r="H95" s="135"/>
      <c r="I95" s="135" t="s">
        <v>65</v>
      </c>
      <c r="J95" s="135"/>
      <c r="K95" s="135" t="s">
        <v>64</v>
      </c>
      <c r="L95" s="135"/>
      <c r="M95" s="40"/>
      <c r="N95" s="40"/>
      <c r="O95" s="40"/>
      <c r="P95" s="40"/>
      <c r="Q95" s="40"/>
      <c r="R95" s="40"/>
    </row>
    <row r="96" spans="2:18" s="3" customFormat="1" ht="42.75" customHeight="1" x14ac:dyDescent="0.3">
      <c r="B96" s="40"/>
      <c r="C96" s="40"/>
      <c r="D96" s="40"/>
      <c r="E96" s="86" t="s">
        <v>63</v>
      </c>
      <c r="F96" s="86"/>
      <c r="G96" s="85" t="s">
        <v>62</v>
      </c>
      <c r="H96" s="85"/>
      <c r="I96" s="85" t="s">
        <v>61</v>
      </c>
      <c r="J96" s="85"/>
      <c r="K96" s="85" t="s">
        <v>60</v>
      </c>
      <c r="L96" s="85"/>
      <c r="M96" s="40"/>
      <c r="N96" s="40"/>
      <c r="O96" s="40"/>
      <c r="P96" s="40"/>
      <c r="Q96" s="40"/>
      <c r="R96" s="40"/>
    </row>
    <row r="97" spans="2:18" s="3" customFormat="1" ht="35.25" customHeight="1" x14ac:dyDescent="0.3">
      <c r="B97" s="40"/>
      <c r="C97" s="40"/>
      <c r="D97" s="40"/>
      <c r="E97" s="83"/>
      <c r="F97" s="82"/>
      <c r="G97" s="92">
        <v>17110</v>
      </c>
      <c r="H97" s="92"/>
      <c r="I97" s="92" t="s">
        <v>59</v>
      </c>
      <c r="J97" s="92"/>
      <c r="K97" s="92">
        <v>17110</v>
      </c>
      <c r="L97" s="92"/>
      <c r="M97" s="40"/>
      <c r="N97" s="40"/>
      <c r="O97" s="40"/>
      <c r="P97" s="40"/>
      <c r="Q97" s="40"/>
      <c r="R97" s="40"/>
    </row>
    <row r="98" spans="2:18" s="3" customFormat="1" ht="39" customHeight="1" x14ac:dyDescent="0.3">
      <c r="B98" s="40"/>
      <c r="C98" s="40"/>
      <c r="D98" s="40"/>
      <c r="E98" s="83"/>
      <c r="F98" s="82"/>
      <c r="G98" s="92">
        <v>10888</v>
      </c>
      <c r="H98" s="92"/>
      <c r="I98" s="92">
        <v>240</v>
      </c>
      <c r="J98" s="92"/>
      <c r="K98" s="92">
        <f>G98+I98</f>
        <v>11128</v>
      </c>
      <c r="L98" s="92"/>
      <c r="M98" s="40"/>
      <c r="N98" s="40"/>
      <c r="O98" s="40"/>
      <c r="P98" s="40"/>
      <c r="Q98" s="40"/>
      <c r="R98" s="40"/>
    </row>
    <row r="99" spans="2:18" s="3" customFormat="1" ht="39" customHeight="1" x14ac:dyDescent="0.3">
      <c r="B99" s="40"/>
      <c r="C99" s="40"/>
      <c r="D99" s="40"/>
      <c r="E99" s="83"/>
      <c r="F99" s="82"/>
      <c r="G99" s="92">
        <v>888</v>
      </c>
      <c r="H99" s="92"/>
      <c r="I99" s="92" t="s">
        <v>59</v>
      </c>
      <c r="J99" s="92"/>
      <c r="K99" s="92">
        <v>888</v>
      </c>
      <c r="L99" s="92"/>
      <c r="M99" s="40"/>
      <c r="N99" s="40"/>
      <c r="O99" s="40"/>
      <c r="P99" s="40"/>
      <c r="Q99" s="40"/>
      <c r="R99" s="40"/>
    </row>
    <row r="100" spans="2:18" s="3" customFormat="1" ht="39" customHeight="1" x14ac:dyDescent="0.3">
      <c r="B100" s="40"/>
      <c r="C100" s="40"/>
      <c r="D100" s="40"/>
      <c r="E100" s="83"/>
      <c r="F100" s="82"/>
      <c r="G100" s="92">
        <v>390</v>
      </c>
      <c r="H100" s="92"/>
      <c r="I100" s="92">
        <v>79</v>
      </c>
      <c r="J100" s="92"/>
      <c r="K100" s="92">
        <f>G100+I100</f>
        <v>469</v>
      </c>
      <c r="L100" s="92"/>
      <c r="M100" s="40"/>
      <c r="N100" s="40"/>
      <c r="O100" s="40"/>
      <c r="P100" s="40"/>
      <c r="Q100" s="40"/>
      <c r="R100" s="40"/>
    </row>
    <row r="101" spans="2:18" s="3" customFormat="1" ht="39" customHeight="1" x14ac:dyDescent="0.3">
      <c r="B101" s="40"/>
      <c r="C101" s="40"/>
      <c r="D101" s="40"/>
      <c r="E101" s="83"/>
      <c r="F101" s="82"/>
      <c r="G101" s="92">
        <v>1210</v>
      </c>
      <c r="H101" s="92"/>
      <c r="I101" s="92">
        <v>203</v>
      </c>
      <c r="J101" s="92"/>
      <c r="K101" s="92">
        <f>G101+I101</f>
        <v>1413</v>
      </c>
      <c r="L101" s="92"/>
      <c r="M101" s="40"/>
      <c r="N101" s="40"/>
      <c r="O101" s="40"/>
      <c r="P101" s="40"/>
      <c r="Q101" s="40"/>
      <c r="R101" s="40"/>
    </row>
    <row r="102" spans="2:18" s="3" customFormat="1" ht="36.75" customHeight="1" x14ac:dyDescent="0.3">
      <c r="B102" s="40"/>
      <c r="C102" s="40"/>
      <c r="D102" s="40"/>
      <c r="E102" s="83"/>
      <c r="F102" s="82"/>
      <c r="G102" s="79">
        <v>2383</v>
      </c>
      <c r="H102" s="78"/>
      <c r="I102" s="79" t="s">
        <v>59</v>
      </c>
      <c r="J102" s="78"/>
      <c r="K102" s="79">
        <v>2383</v>
      </c>
      <c r="L102" s="78"/>
      <c r="M102" s="40"/>
      <c r="N102" s="40"/>
      <c r="O102" s="40"/>
      <c r="P102" s="40"/>
      <c r="Q102" s="40"/>
      <c r="R102" s="40"/>
    </row>
    <row r="103" spans="2:18" s="3" customFormat="1" ht="41.25" customHeight="1" x14ac:dyDescent="0.3">
      <c r="B103" s="40"/>
      <c r="C103" s="40"/>
      <c r="D103" s="40"/>
      <c r="E103" s="83"/>
      <c r="F103" s="82"/>
      <c r="G103" s="79">
        <v>937</v>
      </c>
      <c r="H103" s="78"/>
      <c r="I103" s="79">
        <v>78</v>
      </c>
      <c r="J103" s="78"/>
      <c r="K103" s="79">
        <f>G103+I103</f>
        <v>1015</v>
      </c>
      <c r="L103" s="78"/>
      <c r="M103" s="40"/>
      <c r="N103" s="40"/>
      <c r="O103" s="40"/>
      <c r="P103" s="40"/>
      <c r="Q103" s="40"/>
      <c r="R103" s="40"/>
    </row>
    <row r="104" spans="2:18" s="3" customFormat="1" ht="38.25" customHeight="1" x14ac:dyDescent="0.3">
      <c r="B104" s="40"/>
      <c r="C104" s="40"/>
      <c r="D104" s="40"/>
      <c r="E104" s="83"/>
      <c r="F104" s="82"/>
      <c r="G104" s="79">
        <v>1755</v>
      </c>
      <c r="H104" s="78"/>
      <c r="I104" s="79" t="s">
        <v>59</v>
      </c>
      <c r="J104" s="78"/>
      <c r="K104" s="79">
        <v>1755</v>
      </c>
      <c r="L104" s="78"/>
      <c r="M104" s="40"/>
      <c r="N104" s="40"/>
      <c r="O104" s="40"/>
      <c r="P104" s="40"/>
      <c r="Q104" s="40"/>
      <c r="R104" s="40"/>
    </row>
    <row r="105" spans="2:18" s="3" customFormat="1" ht="38.25" customHeight="1" x14ac:dyDescent="0.3">
      <c r="B105" s="40"/>
      <c r="C105" s="40"/>
      <c r="D105" s="40"/>
      <c r="E105" s="83"/>
      <c r="F105" s="82"/>
      <c r="G105" s="79">
        <v>4755</v>
      </c>
      <c r="H105" s="78"/>
      <c r="I105" s="79" t="s">
        <v>59</v>
      </c>
      <c r="J105" s="78"/>
      <c r="K105" s="79">
        <v>4755</v>
      </c>
      <c r="L105" s="78"/>
      <c r="M105" s="40"/>
      <c r="N105" s="40"/>
      <c r="O105" s="40"/>
      <c r="P105" s="40"/>
      <c r="Q105" s="40"/>
      <c r="R105" s="40"/>
    </row>
    <row r="106" spans="2:18" s="3" customFormat="1" ht="41.25" customHeight="1" x14ac:dyDescent="0.3">
      <c r="B106" s="40"/>
      <c r="C106" s="40"/>
      <c r="D106" s="40"/>
      <c r="E106" s="83"/>
      <c r="F106" s="82"/>
      <c r="G106" s="79">
        <v>3544</v>
      </c>
      <c r="H106" s="78"/>
      <c r="I106" s="79" t="s">
        <v>59</v>
      </c>
      <c r="J106" s="78"/>
      <c r="K106" s="79">
        <v>3544</v>
      </c>
      <c r="L106" s="78"/>
      <c r="M106" s="40"/>
      <c r="N106" s="40"/>
      <c r="O106" s="40"/>
      <c r="P106" s="40"/>
      <c r="Q106" s="40"/>
      <c r="R106" s="40"/>
    </row>
    <row r="107" spans="2:18" s="3" customFormat="1" ht="39" customHeight="1" x14ac:dyDescent="0.3">
      <c r="B107" s="40"/>
      <c r="C107" s="40"/>
      <c r="D107" s="40"/>
      <c r="E107" s="83"/>
      <c r="F107" s="82"/>
      <c r="G107" s="79">
        <v>511</v>
      </c>
      <c r="H107" s="78"/>
      <c r="I107" s="79" t="s">
        <v>59</v>
      </c>
      <c r="J107" s="78"/>
      <c r="K107" s="79">
        <v>511</v>
      </c>
      <c r="L107" s="78"/>
      <c r="M107" s="40"/>
      <c r="N107" s="40"/>
      <c r="O107" s="40"/>
      <c r="P107" s="40"/>
      <c r="Q107" s="40"/>
      <c r="R107" s="40"/>
    </row>
    <row r="108" spans="2:18" s="3" customFormat="1" ht="40.5" customHeight="1" x14ac:dyDescent="0.3">
      <c r="B108" s="40"/>
      <c r="C108" s="40"/>
      <c r="D108" s="40"/>
      <c r="E108" s="83"/>
      <c r="F108" s="82"/>
      <c r="G108" s="79">
        <v>1678</v>
      </c>
      <c r="H108" s="78"/>
      <c r="I108" s="79" t="s">
        <v>59</v>
      </c>
      <c r="J108" s="78"/>
      <c r="K108" s="79">
        <v>1678</v>
      </c>
      <c r="L108" s="78"/>
      <c r="M108" s="40"/>
      <c r="N108" s="40"/>
      <c r="O108" s="40"/>
      <c r="P108" s="40"/>
      <c r="Q108" s="40"/>
      <c r="R108" s="40"/>
    </row>
    <row r="109" spans="2:18" s="3" customFormat="1" ht="39.75" customHeight="1" x14ac:dyDescent="0.3">
      <c r="B109" s="40"/>
      <c r="C109" s="40"/>
      <c r="D109" s="40"/>
      <c r="E109" s="83"/>
      <c r="F109" s="82"/>
      <c r="G109" s="79">
        <v>1202</v>
      </c>
      <c r="H109" s="78"/>
      <c r="I109" s="79" t="s">
        <v>59</v>
      </c>
      <c r="J109" s="78"/>
      <c r="K109" s="79">
        <v>1202</v>
      </c>
      <c r="L109" s="78"/>
      <c r="M109" s="40"/>
      <c r="N109" s="40"/>
      <c r="O109" s="40"/>
      <c r="P109" s="40"/>
      <c r="Q109" s="40"/>
      <c r="R109" s="40"/>
    </row>
    <row r="110" spans="2:18" s="3" customFormat="1" ht="27" customHeight="1" x14ac:dyDescent="0.3">
      <c r="B110" s="40"/>
      <c r="C110" s="40"/>
      <c r="D110" s="40"/>
      <c r="E110" s="134" t="s">
        <v>114</v>
      </c>
      <c r="F110" s="133"/>
      <c r="G110" s="79">
        <v>3039</v>
      </c>
      <c r="H110" s="78"/>
      <c r="I110" s="79" t="s">
        <v>59</v>
      </c>
      <c r="J110" s="78"/>
      <c r="K110" s="79">
        <v>3039</v>
      </c>
      <c r="L110" s="78"/>
      <c r="M110" s="40"/>
      <c r="N110" s="40"/>
      <c r="O110" s="40"/>
      <c r="P110" s="40"/>
      <c r="Q110" s="40"/>
      <c r="R110" s="40"/>
    </row>
    <row r="111" spans="2:18" s="3" customFormat="1" ht="40.5" customHeight="1" x14ac:dyDescent="0.3">
      <c r="B111" s="40"/>
      <c r="C111" s="40"/>
      <c r="D111" s="40"/>
      <c r="E111" s="81" t="s">
        <v>55</v>
      </c>
      <c r="F111" s="81"/>
      <c r="G111" s="79">
        <v>53</v>
      </c>
      <c r="H111" s="78"/>
      <c r="I111" s="79" t="s">
        <v>59</v>
      </c>
      <c r="J111" s="78"/>
      <c r="K111" s="79">
        <v>53</v>
      </c>
      <c r="L111" s="78"/>
      <c r="M111" s="40"/>
      <c r="N111" s="40"/>
      <c r="O111" s="40"/>
      <c r="P111" s="40"/>
      <c r="Q111" s="40"/>
      <c r="R111" s="40"/>
    </row>
    <row r="112" spans="2:18" s="3" customFormat="1" ht="27" customHeight="1" x14ac:dyDescent="0.3">
      <c r="B112" s="40"/>
      <c r="C112" s="40"/>
      <c r="D112" s="40"/>
      <c r="E112" s="80" t="s">
        <v>54</v>
      </c>
      <c r="F112" s="80"/>
      <c r="G112" s="79">
        <v>2232</v>
      </c>
      <c r="H112" s="78"/>
      <c r="I112" s="79" t="s">
        <v>59</v>
      </c>
      <c r="J112" s="78"/>
      <c r="K112" s="79">
        <v>2232</v>
      </c>
      <c r="L112" s="78"/>
      <c r="M112" s="40"/>
      <c r="N112" s="40"/>
      <c r="O112" s="40"/>
      <c r="P112" s="40"/>
      <c r="Q112" s="40"/>
      <c r="R112" s="40"/>
    </row>
    <row r="113" spans="2:18" s="3" customFormat="1" ht="25.5" customHeight="1" x14ac:dyDescent="0.3">
      <c r="B113" s="40"/>
      <c r="C113" s="40"/>
      <c r="D113" s="40"/>
      <c r="E113" s="81" t="s">
        <v>53</v>
      </c>
      <c r="F113" s="81"/>
      <c r="G113" s="91">
        <f>SUM(G97:H112)</f>
        <v>52575</v>
      </c>
      <c r="H113" s="90"/>
      <c r="I113" s="91">
        <f>SUM(I98,I100,I101,I103)</f>
        <v>600</v>
      </c>
      <c r="J113" s="90"/>
      <c r="K113" s="91">
        <f>SUM(K97:L112)</f>
        <v>53175</v>
      </c>
      <c r="L113" s="90"/>
      <c r="M113" s="40"/>
      <c r="N113" s="40"/>
      <c r="O113" s="40"/>
      <c r="P113" s="40"/>
      <c r="Q113" s="40"/>
      <c r="R113" s="40"/>
    </row>
    <row r="114" spans="2:18" s="3" customFormat="1" ht="12" customHeight="1" x14ac:dyDescent="0.3">
      <c r="B114" s="40"/>
      <c r="C114" s="40"/>
      <c r="D114" s="40"/>
      <c r="E114" s="89"/>
      <c r="F114" s="89"/>
      <c r="G114" s="40"/>
      <c r="H114" s="40"/>
      <c r="I114" s="40"/>
      <c r="J114" s="40"/>
      <c r="K114" s="40"/>
      <c r="L114" s="40"/>
      <c r="M114" s="40"/>
      <c r="N114" s="40"/>
      <c r="O114" s="40"/>
      <c r="P114" s="40"/>
      <c r="Q114" s="40"/>
      <c r="R114" s="40"/>
    </row>
    <row r="115" spans="2:18" s="3" customFormat="1" x14ac:dyDescent="0.3">
      <c r="B115" s="40"/>
      <c r="C115" s="40"/>
      <c r="D115" s="40"/>
      <c r="E115" s="40"/>
      <c r="F115" s="40"/>
      <c r="G115" s="40"/>
      <c r="H115" s="40"/>
      <c r="I115" s="40"/>
      <c r="J115" s="40"/>
      <c r="K115" s="40"/>
      <c r="L115" s="40"/>
      <c r="M115" s="40"/>
      <c r="N115" s="40"/>
      <c r="O115" s="40"/>
      <c r="P115" s="40"/>
      <c r="Q115" s="40"/>
      <c r="R115" s="40"/>
    </row>
    <row r="116" spans="2:18" s="3" customFormat="1" ht="21.75" customHeight="1" x14ac:dyDescent="0.3">
      <c r="B116" s="52" t="s">
        <v>29</v>
      </c>
      <c r="C116" s="52"/>
      <c r="D116" s="52"/>
      <c r="E116" s="52"/>
      <c r="F116" s="52"/>
      <c r="G116" s="52"/>
      <c r="H116" s="52"/>
      <c r="I116" s="52"/>
      <c r="J116" s="52"/>
      <c r="K116" s="52"/>
      <c r="L116" s="52"/>
      <c r="M116" s="52"/>
      <c r="N116" s="52"/>
      <c r="O116" s="52"/>
      <c r="P116" s="52"/>
      <c r="Q116" s="88"/>
      <c r="R116" s="88"/>
    </row>
    <row r="117" spans="2:18" s="3" customFormat="1" x14ac:dyDescent="0.3"/>
    <row r="118" spans="2:18" s="3" customFormat="1" ht="15.6" x14ac:dyDescent="0.3">
      <c r="B118" s="87" t="s">
        <v>58</v>
      </c>
      <c r="C118" s="87"/>
      <c r="D118" s="87"/>
      <c r="E118" s="87"/>
      <c r="F118" s="87"/>
      <c r="G118" s="87"/>
      <c r="H118" s="87"/>
      <c r="I118" s="87"/>
      <c r="J118" s="87"/>
      <c r="K118" s="87"/>
      <c r="L118" s="87"/>
      <c r="M118" s="87"/>
      <c r="N118" s="87"/>
      <c r="O118" s="87"/>
      <c r="P118" s="87"/>
    </row>
    <row r="119" spans="2:18" s="3" customFormat="1" x14ac:dyDescent="0.3"/>
    <row r="120" spans="2:18" s="3" customFormat="1" ht="33.75" customHeight="1" x14ac:dyDescent="0.3">
      <c r="G120" s="86" t="s">
        <v>57</v>
      </c>
      <c r="H120" s="86"/>
      <c r="I120" s="85" t="s">
        <v>56</v>
      </c>
      <c r="J120" s="85"/>
      <c r="K120" s="84"/>
      <c r="L120" s="84"/>
    </row>
    <row r="121" spans="2:18" s="3" customFormat="1" ht="35.25" customHeight="1" x14ac:dyDescent="0.3">
      <c r="G121" s="83"/>
      <c r="H121" s="82"/>
      <c r="I121" s="79">
        <v>17110</v>
      </c>
      <c r="J121" s="78"/>
      <c r="K121" s="11"/>
      <c r="L121" s="11"/>
    </row>
    <row r="122" spans="2:18" s="3" customFormat="1" ht="39.75" customHeight="1" x14ac:dyDescent="0.3">
      <c r="G122" s="83"/>
      <c r="H122" s="82"/>
      <c r="I122" s="79">
        <v>14025</v>
      </c>
      <c r="J122" s="78"/>
    </row>
    <row r="123" spans="2:18" s="3" customFormat="1" ht="36.75" customHeight="1" x14ac:dyDescent="0.3">
      <c r="G123" s="83"/>
      <c r="H123" s="82"/>
      <c r="I123" s="79">
        <v>888</v>
      </c>
      <c r="J123" s="78"/>
    </row>
    <row r="124" spans="2:18" s="3" customFormat="1" ht="36" customHeight="1" x14ac:dyDescent="0.3">
      <c r="G124" s="83"/>
      <c r="H124" s="82"/>
      <c r="I124" s="79">
        <v>2383</v>
      </c>
      <c r="J124" s="78"/>
    </row>
    <row r="125" spans="2:18" s="3" customFormat="1" ht="34.5" customHeight="1" x14ac:dyDescent="0.3">
      <c r="G125" s="83"/>
      <c r="H125" s="82"/>
      <c r="I125" s="79">
        <v>1755</v>
      </c>
      <c r="J125" s="78"/>
    </row>
    <row r="126" spans="2:18" s="3" customFormat="1" ht="39" customHeight="1" x14ac:dyDescent="0.3">
      <c r="G126" s="83"/>
      <c r="H126" s="82"/>
      <c r="I126" s="79">
        <v>4755</v>
      </c>
      <c r="J126" s="78"/>
    </row>
    <row r="127" spans="2:18" s="3" customFormat="1" ht="40.5" customHeight="1" x14ac:dyDescent="0.3">
      <c r="G127" s="83"/>
      <c r="H127" s="82"/>
      <c r="I127" s="79">
        <v>3544</v>
      </c>
      <c r="J127" s="78"/>
    </row>
    <row r="128" spans="2:18" s="3" customFormat="1" ht="38.25" customHeight="1" x14ac:dyDescent="0.3">
      <c r="G128" s="83"/>
      <c r="H128" s="82"/>
      <c r="I128" s="79">
        <v>511</v>
      </c>
      <c r="J128" s="78"/>
    </row>
    <row r="129" spans="7:10" s="3" customFormat="1" ht="39" customHeight="1" x14ac:dyDescent="0.3">
      <c r="G129" s="83"/>
      <c r="H129" s="82"/>
      <c r="I129" s="79">
        <v>1678</v>
      </c>
      <c r="J129" s="78"/>
    </row>
    <row r="130" spans="7:10" s="3" customFormat="1" ht="34.5" customHeight="1" x14ac:dyDescent="0.3">
      <c r="G130" s="83"/>
      <c r="H130" s="82"/>
      <c r="I130" s="79">
        <v>1202</v>
      </c>
      <c r="J130" s="78"/>
    </row>
    <row r="131" spans="7:10" s="3" customFormat="1" ht="34.5" customHeight="1" x14ac:dyDescent="0.3">
      <c r="G131" s="134" t="s">
        <v>114</v>
      </c>
      <c r="H131" s="133"/>
      <c r="I131" s="79">
        <v>3039</v>
      </c>
      <c r="J131" s="78"/>
    </row>
    <row r="132" spans="7:10" s="3" customFormat="1" ht="36" customHeight="1" x14ac:dyDescent="0.3">
      <c r="G132" s="81" t="s">
        <v>55</v>
      </c>
      <c r="H132" s="81"/>
      <c r="I132" s="79">
        <v>53</v>
      </c>
      <c r="J132" s="78"/>
    </row>
    <row r="133" spans="7:10" s="3" customFormat="1" ht="39.75" customHeight="1" x14ac:dyDescent="0.3">
      <c r="G133" s="80" t="s">
        <v>54</v>
      </c>
      <c r="H133" s="80"/>
      <c r="I133" s="79">
        <v>2232</v>
      </c>
      <c r="J133" s="78"/>
    </row>
    <row r="134" spans="7:10" s="3" customFormat="1" ht="30.75" customHeight="1" x14ac:dyDescent="0.3">
      <c r="G134" s="77" t="s">
        <v>53</v>
      </c>
      <c r="H134" s="77"/>
      <c r="I134" s="76">
        <f>SUM(I121:J133)</f>
        <v>53175</v>
      </c>
      <c r="J134" s="76"/>
    </row>
    <row r="135" spans="7:10" s="3" customFormat="1" ht="32.25" customHeight="1" x14ac:dyDescent="0.3">
      <c r="I135" s="75"/>
      <c r="J135" s="75"/>
    </row>
    <row r="136" spans="7:10" s="3" customFormat="1" x14ac:dyDescent="0.3">
      <c r="I136" s="75"/>
      <c r="J136" s="75"/>
    </row>
    <row r="137" spans="7:10" s="3" customFormat="1" x14ac:dyDescent="0.3"/>
    <row r="138" spans="7:10" s="3" customFormat="1" x14ac:dyDescent="0.3"/>
    <row r="139" spans="7:10" s="3" customFormat="1" x14ac:dyDescent="0.3"/>
    <row r="140" spans="7:10" s="3" customFormat="1" x14ac:dyDescent="0.3"/>
    <row r="141" spans="7:10" s="3" customFormat="1" x14ac:dyDescent="0.3"/>
    <row r="142" spans="7:10" s="3" customFormat="1" x14ac:dyDescent="0.3"/>
    <row r="143" spans="7:10" s="3" customFormat="1" x14ac:dyDescent="0.3"/>
    <row r="144" spans="7:10" s="3" customFormat="1" x14ac:dyDescent="0.3"/>
    <row r="145" s="3" customFormat="1" x14ac:dyDescent="0.3"/>
    <row r="146" s="3" customFormat="1" x14ac:dyDescent="0.3"/>
    <row r="147" s="3" customFormat="1" x14ac:dyDescent="0.3"/>
    <row r="148" s="3" customFormat="1" x14ac:dyDescent="0.3"/>
    <row r="149" s="3" customFormat="1" x14ac:dyDescent="0.3"/>
    <row r="150" s="3" customFormat="1" x14ac:dyDescent="0.3"/>
    <row r="151" s="3" customFormat="1" x14ac:dyDescent="0.3"/>
    <row r="152" s="3" customFormat="1" x14ac:dyDescent="0.3"/>
    <row r="153" s="3" customFormat="1" x14ac:dyDescent="0.3"/>
    <row r="154" s="3" customFormat="1" x14ac:dyDescent="0.3"/>
    <row r="155" s="3" customFormat="1" x14ac:dyDescent="0.3"/>
    <row r="156" s="3" customFormat="1" x14ac:dyDescent="0.3"/>
    <row r="157" s="3" customFormat="1" x14ac:dyDescent="0.3"/>
    <row r="158" s="3" customFormat="1" x14ac:dyDescent="0.3"/>
    <row r="159" s="3" customFormat="1" x14ac:dyDescent="0.3"/>
    <row r="160" s="3" customFormat="1" x14ac:dyDescent="0.3"/>
    <row r="161" s="3" customFormat="1" x14ac:dyDescent="0.3"/>
    <row r="162" s="3" customFormat="1" x14ac:dyDescent="0.3"/>
    <row r="163" s="3" customFormat="1" x14ac:dyDescent="0.3"/>
    <row r="164" s="3" customFormat="1" x14ac:dyDescent="0.3"/>
    <row r="165" s="3" customFormat="1" x14ac:dyDescent="0.3"/>
    <row r="166" s="3" customFormat="1" x14ac:dyDescent="0.3"/>
    <row r="167" s="3" customFormat="1" x14ac:dyDescent="0.3"/>
    <row r="168" s="3" customFormat="1" x14ac:dyDescent="0.3"/>
    <row r="169" s="3" customFormat="1" x14ac:dyDescent="0.3"/>
    <row r="170" s="3" customFormat="1" x14ac:dyDescent="0.3"/>
    <row r="171" s="3" customFormat="1" x14ac:dyDescent="0.3"/>
    <row r="172" s="3" customFormat="1" x14ac:dyDescent="0.3"/>
    <row r="173" s="3" customFormat="1" x14ac:dyDescent="0.3"/>
    <row r="174" s="3" customFormat="1" x14ac:dyDescent="0.3"/>
    <row r="175" s="3" customFormat="1" x14ac:dyDescent="0.3"/>
    <row r="176" s="3" customFormat="1" x14ac:dyDescent="0.3"/>
    <row r="177" s="3" customFormat="1" x14ac:dyDescent="0.3"/>
    <row r="178" s="3" customFormat="1" x14ac:dyDescent="0.3"/>
    <row r="179" s="3" customFormat="1" x14ac:dyDescent="0.3"/>
    <row r="180" s="3" customFormat="1" x14ac:dyDescent="0.3"/>
    <row r="181" s="3" customFormat="1" x14ac:dyDescent="0.3"/>
  </sheetData>
  <mergeCells count="216">
    <mergeCell ref="I122:J122"/>
    <mergeCell ref="I123:J123"/>
    <mergeCell ref="I124:J124"/>
    <mergeCell ref="I125:J125"/>
    <mergeCell ref="I126:J126"/>
    <mergeCell ref="I131:J131"/>
    <mergeCell ref="I135:J135"/>
    <mergeCell ref="I136:J136"/>
    <mergeCell ref="I127:J127"/>
    <mergeCell ref="I128:J128"/>
    <mergeCell ref="I129:J129"/>
    <mergeCell ref="I130:J130"/>
    <mergeCell ref="I132:J132"/>
    <mergeCell ref="I133:J133"/>
    <mergeCell ref="I134:J134"/>
    <mergeCell ref="G122:H122"/>
    <mergeCell ref="G123:H123"/>
    <mergeCell ref="G124:H124"/>
    <mergeCell ref="G125:H125"/>
    <mergeCell ref="G126:H126"/>
    <mergeCell ref="G131:H131"/>
    <mergeCell ref="G132:H132"/>
    <mergeCell ref="G133:H133"/>
    <mergeCell ref="G134:H134"/>
    <mergeCell ref="G127:H127"/>
    <mergeCell ref="G128:H128"/>
    <mergeCell ref="G129:H129"/>
    <mergeCell ref="G130:H130"/>
    <mergeCell ref="G112:H112"/>
    <mergeCell ref="G113:H113"/>
    <mergeCell ref="I112:J112"/>
    <mergeCell ref="I113:J113"/>
    <mergeCell ref="K112:L112"/>
    <mergeCell ref="K113:L113"/>
    <mergeCell ref="G120:H120"/>
    <mergeCell ref="I120:J120"/>
    <mergeCell ref="K120:L120"/>
    <mergeCell ref="G121:H121"/>
    <mergeCell ref="I121:J121"/>
    <mergeCell ref="B116:P116"/>
    <mergeCell ref="G107:H107"/>
    <mergeCell ref="I107:J107"/>
    <mergeCell ref="K107:L107"/>
    <mergeCell ref="G108:H108"/>
    <mergeCell ref="I108:J108"/>
    <mergeCell ref="K108:L108"/>
    <mergeCell ref="G109:H109"/>
    <mergeCell ref="I109:J109"/>
    <mergeCell ref="K109:L109"/>
    <mergeCell ref="G111:H111"/>
    <mergeCell ref="I111:J111"/>
    <mergeCell ref="K111:L111"/>
    <mergeCell ref="K102:L102"/>
    <mergeCell ref="G103:H103"/>
    <mergeCell ref="I103:J103"/>
    <mergeCell ref="K103:L103"/>
    <mergeCell ref="G104:H104"/>
    <mergeCell ref="I104:J104"/>
    <mergeCell ref="K104:L104"/>
    <mergeCell ref="G105:H105"/>
    <mergeCell ref="I105:J105"/>
    <mergeCell ref="K105:L105"/>
    <mergeCell ref="G106:H106"/>
    <mergeCell ref="I106:J106"/>
    <mergeCell ref="K106:L106"/>
    <mergeCell ref="E104:F104"/>
    <mergeCell ref="G101:H101"/>
    <mergeCell ref="I100:J100"/>
    <mergeCell ref="I101:J101"/>
    <mergeCell ref="G102:H102"/>
    <mergeCell ref="I102:J102"/>
    <mergeCell ref="E113:F113"/>
    <mergeCell ref="E112:F112"/>
    <mergeCell ref="E114:F114"/>
    <mergeCell ref="E105:F105"/>
    <mergeCell ref="E106:F106"/>
    <mergeCell ref="E107:F107"/>
    <mergeCell ref="E108:F108"/>
    <mergeCell ref="E109:F109"/>
    <mergeCell ref="K97:L97"/>
    <mergeCell ref="K98:L98"/>
    <mergeCell ref="K99:L99"/>
    <mergeCell ref="K100:L100"/>
    <mergeCell ref="K101:L101"/>
    <mergeCell ref="E111:F111"/>
    <mergeCell ref="I97:J97"/>
    <mergeCell ref="I98:J98"/>
    <mergeCell ref="I99:J99"/>
    <mergeCell ref="E103:F103"/>
    <mergeCell ref="E102:F102"/>
    <mergeCell ref="G97:H97"/>
    <mergeCell ref="G98:H98"/>
    <mergeCell ref="G99:H99"/>
    <mergeCell ref="G100:H100"/>
    <mergeCell ref="E97:F97"/>
    <mergeCell ref="E98:F98"/>
    <mergeCell ref="E99:F99"/>
    <mergeCell ref="E100:F100"/>
    <mergeCell ref="E101:F101"/>
    <mergeCell ref="B6:P6"/>
    <mergeCell ref="B4:P4"/>
    <mergeCell ref="I85:J85"/>
    <mergeCell ref="I86:J86"/>
    <mergeCell ref="I87:J87"/>
    <mergeCell ref="D88:F88"/>
    <mergeCell ref="G88:H88"/>
    <mergeCell ref="I88:J88"/>
    <mergeCell ref="D85:F85"/>
    <mergeCell ref="D86:F86"/>
    <mergeCell ref="I95:J95"/>
    <mergeCell ref="K96:L96"/>
    <mergeCell ref="K95:L95"/>
    <mergeCell ref="B49:P49"/>
    <mergeCell ref="B12:P12"/>
    <mergeCell ref="B8:P10"/>
    <mergeCell ref="G76:H76"/>
    <mergeCell ref="G77:H77"/>
    <mergeCell ref="A2:P2"/>
    <mergeCell ref="A1:P1"/>
    <mergeCell ref="B93:P93"/>
    <mergeCell ref="E96:F96"/>
    <mergeCell ref="G96:H96"/>
    <mergeCell ref="I96:J96"/>
    <mergeCell ref="E95:F95"/>
    <mergeCell ref="G95:H95"/>
    <mergeCell ref="I67:L67"/>
    <mergeCell ref="D82:L82"/>
    <mergeCell ref="D84:F84"/>
    <mergeCell ref="G84:H84"/>
    <mergeCell ref="I84:J84"/>
    <mergeCell ref="D78:F78"/>
    <mergeCell ref="D79:F79"/>
    <mergeCell ref="D80:F80"/>
    <mergeCell ref="D67:F68"/>
    <mergeCell ref="G69:H69"/>
    <mergeCell ref="D60:F60"/>
    <mergeCell ref="D61:F61"/>
    <mergeCell ref="D62:F62"/>
    <mergeCell ref="D56:F56"/>
    <mergeCell ref="G78:H78"/>
    <mergeCell ref="G79:H79"/>
    <mergeCell ref="D73:F73"/>
    <mergeCell ref="G70:H70"/>
    <mergeCell ref="G71:H71"/>
    <mergeCell ref="G72:H72"/>
    <mergeCell ref="D53:F53"/>
    <mergeCell ref="D54:F54"/>
    <mergeCell ref="D55:F55"/>
    <mergeCell ref="D57:F57"/>
    <mergeCell ref="D58:F58"/>
    <mergeCell ref="D59:F59"/>
    <mergeCell ref="L15:L16"/>
    <mergeCell ref="E15:E16"/>
    <mergeCell ref="J15:J16"/>
    <mergeCell ref="B118:P118"/>
    <mergeCell ref="Q91:R91"/>
    <mergeCell ref="B91:P91"/>
    <mergeCell ref="D65:M65"/>
    <mergeCell ref="D63:F63"/>
    <mergeCell ref="D51:F51"/>
    <mergeCell ref="D52:F52"/>
    <mergeCell ref="G15:G16"/>
    <mergeCell ref="H18:I18"/>
    <mergeCell ref="H19:I19"/>
    <mergeCell ref="H20:I20"/>
    <mergeCell ref="H21:I21"/>
    <mergeCell ref="K15:K16"/>
    <mergeCell ref="H28:I28"/>
    <mergeCell ref="H29:I29"/>
    <mergeCell ref="H30:I30"/>
    <mergeCell ref="H15:I15"/>
    <mergeCell ref="H14:I14"/>
    <mergeCell ref="H16:I16"/>
    <mergeCell ref="H17:I17"/>
    <mergeCell ref="H22:I22"/>
    <mergeCell ref="H23:I23"/>
    <mergeCell ref="H24:I24"/>
    <mergeCell ref="H25:I25"/>
    <mergeCell ref="H26:I26"/>
    <mergeCell ref="H27:I27"/>
    <mergeCell ref="G67:H68"/>
    <mergeCell ref="H31:I31"/>
    <mergeCell ref="H32:I32"/>
    <mergeCell ref="H33:I33"/>
    <mergeCell ref="H34:I34"/>
    <mergeCell ref="H35:I35"/>
    <mergeCell ref="H36:I36"/>
    <mergeCell ref="H37:I37"/>
    <mergeCell ref="H38:I38"/>
    <mergeCell ref="H39:I39"/>
    <mergeCell ref="D69:F69"/>
    <mergeCell ref="D70:F70"/>
    <mergeCell ref="D71:F71"/>
    <mergeCell ref="D72:F72"/>
    <mergeCell ref="D87:F87"/>
    <mergeCell ref="G85:H85"/>
    <mergeCell ref="G86:H86"/>
    <mergeCell ref="G87:H87"/>
    <mergeCell ref="G80:H80"/>
    <mergeCell ref="G73:H73"/>
    <mergeCell ref="E110:F110"/>
    <mergeCell ref="G110:H110"/>
    <mergeCell ref="I110:J110"/>
    <mergeCell ref="K110:L110"/>
    <mergeCell ref="D74:F74"/>
    <mergeCell ref="D75:F75"/>
    <mergeCell ref="D76:F76"/>
    <mergeCell ref="D77:F77"/>
    <mergeCell ref="G74:H74"/>
    <mergeCell ref="G75:H75"/>
    <mergeCell ref="H40:I40"/>
    <mergeCell ref="H42:I42"/>
    <mergeCell ref="H43:I43"/>
    <mergeCell ref="H44:I44"/>
    <mergeCell ref="H41:I41"/>
    <mergeCell ref="E46:N47"/>
  </mergeCells>
  <pageMargins left="0.7" right="0.7" top="0.75" bottom="0.75" header="0.3" footer="0.3"/>
  <pageSetup scale="68"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1"/>
  <sheetViews>
    <sheetView zoomScale="110" zoomScaleNormal="110" workbookViewId="0">
      <selection activeCell="O15" sqref="O15"/>
    </sheetView>
  </sheetViews>
  <sheetFormatPr defaultColWidth="11.5546875" defaultRowHeight="14.4" x14ac:dyDescent="0.3"/>
  <cols>
    <col min="1" max="1" width="5.5546875" customWidth="1"/>
    <col min="2" max="2" width="6" customWidth="1"/>
    <col min="3" max="3" width="6.88671875" customWidth="1"/>
    <col min="4" max="4" width="4.33203125" customWidth="1"/>
    <col min="5" max="5" width="6.109375" customWidth="1"/>
    <col min="6" max="6" width="5.33203125" customWidth="1"/>
    <col min="7" max="7" width="10.44140625" customWidth="1"/>
    <col min="8" max="8" width="9.33203125" customWidth="1"/>
    <col min="9" max="9" width="11.109375" customWidth="1"/>
    <col min="10" max="10" width="8.5546875" customWidth="1"/>
    <col min="11" max="11" width="10.33203125" customWidth="1"/>
    <col min="12" max="12" width="13" customWidth="1"/>
    <col min="13" max="13" width="9.5546875" customWidth="1"/>
    <col min="14" max="14" width="6.44140625" customWidth="1"/>
    <col min="15" max="15" width="6.6640625" customWidth="1"/>
    <col min="16" max="16" width="7.44140625" customWidth="1"/>
    <col min="17" max="17" width="7.5546875" customWidth="1"/>
    <col min="18" max="18" width="8" customWidth="1"/>
    <col min="19" max="25" width="5.6640625" customWidth="1"/>
    <col min="26" max="31" width="6.33203125" customWidth="1"/>
    <col min="32" max="32" width="5.33203125" customWidth="1"/>
  </cols>
  <sheetData>
    <row r="1" spans="1:32" ht="34.5" customHeight="1" x14ac:dyDescent="0.3">
      <c r="A1" s="64" t="s">
        <v>0</v>
      </c>
      <c r="B1" s="64"/>
      <c r="C1" s="64"/>
      <c r="D1" s="64"/>
      <c r="E1" s="64"/>
      <c r="F1" s="64"/>
      <c r="G1" s="64"/>
      <c r="H1" s="64"/>
      <c r="I1" s="64"/>
      <c r="J1" s="64"/>
      <c r="K1" s="64"/>
      <c r="L1" s="64"/>
      <c r="M1" s="64"/>
      <c r="N1" s="64"/>
      <c r="O1" s="64"/>
      <c r="P1" s="64"/>
      <c r="Q1" s="132"/>
      <c r="R1" s="132"/>
    </row>
    <row r="2" spans="1:32" ht="43.5" customHeight="1" x14ac:dyDescent="0.35">
      <c r="A2" s="53" t="s">
        <v>128</v>
      </c>
      <c r="B2" s="53"/>
      <c r="C2" s="53"/>
      <c r="D2" s="53"/>
      <c r="E2" s="53"/>
      <c r="F2" s="53"/>
      <c r="G2" s="53"/>
      <c r="H2" s="53"/>
      <c r="I2" s="53"/>
      <c r="J2" s="53"/>
      <c r="K2" s="53"/>
      <c r="L2" s="53"/>
      <c r="M2" s="53"/>
      <c r="N2" s="53"/>
      <c r="O2" s="53"/>
      <c r="P2" s="53"/>
      <c r="Q2" s="46"/>
      <c r="R2" s="46"/>
      <c r="S2" s="16"/>
      <c r="T2" s="16"/>
      <c r="U2" s="16"/>
      <c r="V2" s="16"/>
      <c r="W2" s="16"/>
      <c r="X2" s="16"/>
      <c r="Y2" s="16"/>
      <c r="Z2" s="16"/>
      <c r="AA2" s="16"/>
      <c r="AB2" s="16"/>
      <c r="AC2" s="16"/>
      <c r="AD2" s="16"/>
      <c r="AE2" s="16"/>
      <c r="AF2" s="16"/>
    </row>
    <row r="3" spans="1:32" ht="11.25" customHeight="1" x14ac:dyDescent="0.3">
      <c r="A3" s="45"/>
      <c r="B3" s="45"/>
      <c r="C3" s="45"/>
      <c r="D3" s="45"/>
      <c r="E3" s="45"/>
      <c r="F3" s="45"/>
      <c r="G3" s="45"/>
      <c r="H3" s="45"/>
      <c r="I3" s="45"/>
      <c r="J3" s="45"/>
      <c r="K3" s="45"/>
      <c r="L3" s="45"/>
      <c r="M3" s="45"/>
      <c r="N3" s="45"/>
      <c r="O3" s="45"/>
      <c r="P3" s="45"/>
      <c r="Q3" s="45"/>
      <c r="R3" s="46"/>
      <c r="S3" s="1"/>
      <c r="T3" s="1"/>
      <c r="U3" s="1"/>
      <c r="V3" s="1"/>
      <c r="W3" s="1"/>
      <c r="X3" s="1"/>
      <c r="Y3" s="1"/>
      <c r="Z3" s="1"/>
      <c r="AA3" s="1"/>
      <c r="AB3" s="1"/>
      <c r="AC3" s="1"/>
      <c r="AD3" s="1"/>
      <c r="AE3" s="1"/>
      <c r="AF3" s="1"/>
    </row>
    <row r="4" spans="1:32" ht="32.25" customHeight="1" x14ac:dyDescent="0.3">
      <c r="B4" s="131" t="s">
        <v>127</v>
      </c>
      <c r="C4" s="131"/>
      <c r="D4" s="131"/>
      <c r="E4" s="131"/>
      <c r="F4" s="131"/>
      <c r="G4" s="131"/>
      <c r="H4" s="131"/>
      <c r="I4" s="131"/>
      <c r="J4" s="131"/>
      <c r="K4" s="131"/>
      <c r="L4" s="131"/>
      <c r="M4" s="131"/>
      <c r="N4" s="131"/>
      <c r="O4" s="131"/>
      <c r="P4" s="131"/>
      <c r="Q4" s="44"/>
      <c r="R4" s="44"/>
      <c r="S4" s="44"/>
      <c r="T4" s="1"/>
      <c r="U4" s="1"/>
      <c r="V4" s="1"/>
      <c r="W4" s="1"/>
      <c r="X4" s="1"/>
      <c r="Y4" s="1"/>
      <c r="Z4" s="1"/>
      <c r="AA4" s="1"/>
      <c r="AB4" s="1"/>
      <c r="AC4" s="1"/>
      <c r="AD4" s="1"/>
      <c r="AE4" s="1"/>
      <c r="AF4" s="1"/>
    </row>
    <row r="5" spans="1:32" ht="11.25" customHeight="1" x14ac:dyDescent="0.3">
      <c r="A5" s="17"/>
      <c r="B5" s="17"/>
      <c r="C5" s="17"/>
      <c r="D5" s="17"/>
      <c r="E5" s="17"/>
      <c r="F5" s="17"/>
      <c r="G5" s="17"/>
      <c r="H5" s="17"/>
      <c r="I5" s="17"/>
      <c r="J5" s="17"/>
      <c r="K5" s="17"/>
      <c r="L5" s="17"/>
      <c r="M5" s="17"/>
      <c r="N5" s="17"/>
      <c r="O5" s="17"/>
      <c r="P5" s="17"/>
      <c r="Q5" s="17"/>
      <c r="R5" s="17"/>
      <c r="S5" s="44"/>
      <c r="T5" s="1"/>
      <c r="U5" s="1"/>
      <c r="V5" s="1"/>
      <c r="W5" s="1"/>
      <c r="X5" s="1"/>
      <c r="Y5" s="1"/>
      <c r="Z5" s="1"/>
      <c r="AA5" s="1"/>
      <c r="AB5" s="1"/>
      <c r="AC5" s="1"/>
      <c r="AD5" s="1"/>
      <c r="AE5" s="1"/>
      <c r="AF5" s="1"/>
    </row>
    <row r="6" spans="1:32" s="11" customFormat="1" ht="40.5" customHeight="1" x14ac:dyDescent="0.3">
      <c r="B6" s="59" t="s">
        <v>45</v>
      </c>
      <c r="C6" s="59"/>
      <c r="D6" s="59"/>
      <c r="E6" s="59"/>
      <c r="F6" s="59"/>
      <c r="G6" s="59"/>
      <c r="H6" s="59"/>
      <c r="I6" s="59"/>
      <c r="J6" s="59"/>
      <c r="K6" s="59"/>
      <c r="L6" s="59"/>
      <c r="M6" s="59"/>
      <c r="N6" s="59"/>
      <c r="O6" s="59"/>
      <c r="P6" s="59"/>
      <c r="Q6" s="130"/>
      <c r="R6" s="130"/>
      <c r="S6" s="7"/>
      <c r="T6" s="7"/>
      <c r="U6" s="7"/>
      <c r="V6" s="7"/>
      <c r="W6" s="7"/>
      <c r="X6" s="7"/>
      <c r="Y6" s="7"/>
      <c r="Z6" s="8"/>
      <c r="AA6" s="9"/>
      <c r="AB6" s="9"/>
      <c r="AC6" s="10"/>
      <c r="AD6" s="9"/>
      <c r="AE6" s="9"/>
    </row>
    <row r="7" spans="1:32" s="11" customFormat="1" ht="15" customHeight="1" x14ac:dyDescent="0.3">
      <c r="B7" s="13"/>
      <c r="C7" s="13"/>
      <c r="D7" s="13"/>
      <c r="E7" s="13"/>
      <c r="F7" s="13"/>
      <c r="G7" s="13"/>
      <c r="H7" s="13"/>
      <c r="I7" s="13"/>
      <c r="J7" s="13"/>
      <c r="K7" s="13"/>
      <c r="L7" s="13"/>
      <c r="M7" s="13"/>
      <c r="N7" s="13"/>
      <c r="O7" s="12"/>
      <c r="P7" s="7"/>
      <c r="Q7" s="7"/>
      <c r="R7" s="7"/>
      <c r="S7" s="7"/>
      <c r="T7" s="7"/>
      <c r="U7" s="7"/>
      <c r="V7" s="7"/>
      <c r="W7" s="7"/>
      <c r="X7" s="7"/>
      <c r="Y7" s="7"/>
      <c r="Z7" s="8"/>
      <c r="AA7" s="9"/>
      <c r="AB7" s="9"/>
      <c r="AC7" s="10"/>
      <c r="AD7" s="9"/>
      <c r="AE7" s="9"/>
    </row>
    <row r="8" spans="1:32" s="11" customFormat="1" ht="15" customHeight="1" x14ac:dyDescent="0.3">
      <c r="B8" s="129" t="s">
        <v>111</v>
      </c>
      <c r="C8" s="129"/>
      <c r="D8" s="129"/>
      <c r="E8" s="129"/>
      <c r="F8" s="129"/>
      <c r="G8" s="129"/>
      <c r="H8" s="129"/>
      <c r="I8" s="129"/>
      <c r="J8" s="129"/>
      <c r="K8" s="129"/>
      <c r="L8" s="129"/>
      <c r="M8" s="129"/>
      <c r="N8" s="129"/>
      <c r="O8" s="129"/>
      <c r="P8" s="129"/>
      <c r="Q8" s="128"/>
      <c r="R8" s="128"/>
      <c r="S8" s="7"/>
      <c r="T8" s="7"/>
      <c r="U8" s="7"/>
      <c r="V8" s="7"/>
      <c r="W8" s="7"/>
      <c r="X8" s="7"/>
      <c r="Y8" s="7"/>
      <c r="Z8" s="8"/>
      <c r="AA8" s="9"/>
      <c r="AB8" s="9"/>
      <c r="AC8" s="10"/>
      <c r="AD8" s="9"/>
      <c r="AE8" s="9"/>
    </row>
    <row r="9" spans="1:32" s="11" customFormat="1" ht="15" customHeight="1" x14ac:dyDescent="0.3">
      <c r="B9" s="129"/>
      <c r="C9" s="129"/>
      <c r="D9" s="129"/>
      <c r="E9" s="129"/>
      <c r="F9" s="129"/>
      <c r="G9" s="129"/>
      <c r="H9" s="129"/>
      <c r="I9" s="129"/>
      <c r="J9" s="129"/>
      <c r="K9" s="129"/>
      <c r="L9" s="129"/>
      <c r="M9" s="129"/>
      <c r="N9" s="129"/>
      <c r="O9" s="129"/>
      <c r="P9" s="129"/>
      <c r="Q9" s="128"/>
      <c r="R9" s="128"/>
      <c r="S9" s="7"/>
      <c r="T9" s="7"/>
      <c r="U9" s="7"/>
      <c r="V9" s="7"/>
      <c r="W9" s="7"/>
      <c r="X9" s="7"/>
      <c r="Y9" s="7"/>
      <c r="Z9" s="8"/>
      <c r="AA9" s="9"/>
      <c r="AB9" s="9"/>
      <c r="AC9" s="10"/>
      <c r="AD9" s="9"/>
      <c r="AE9" s="9"/>
    </row>
    <row r="10" spans="1:32" s="11" customFormat="1" ht="19.5" customHeight="1" x14ac:dyDescent="0.3">
      <c r="B10" s="129"/>
      <c r="C10" s="129"/>
      <c r="D10" s="129"/>
      <c r="E10" s="129"/>
      <c r="F10" s="129"/>
      <c r="G10" s="129"/>
      <c r="H10" s="129"/>
      <c r="I10" s="129"/>
      <c r="J10" s="129"/>
      <c r="K10" s="129"/>
      <c r="L10" s="129"/>
      <c r="M10" s="129"/>
      <c r="N10" s="129"/>
      <c r="O10" s="129"/>
      <c r="P10" s="129"/>
      <c r="Q10" s="128"/>
      <c r="R10" s="128"/>
      <c r="S10" s="7"/>
      <c r="T10" s="7"/>
      <c r="U10" s="7"/>
      <c r="V10" s="7"/>
      <c r="W10" s="7"/>
      <c r="X10" s="7"/>
      <c r="Y10" s="7"/>
      <c r="Z10" s="8"/>
      <c r="AA10" s="9"/>
      <c r="AB10" s="9"/>
      <c r="AC10" s="10"/>
      <c r="AD10" s="9"/>
      <c r="AE10" s="9"/>
    </row>
    <row r="11" spans="1:32" s="11" customFormat="1" ht="7.5" customHeight="1" x14ac:dyDescent="0.3">
      <c r="B11" s="13"/>
      <c r="C11" s="13"/>
      <c r="D11" s="13"/>
      <c r="E11" s="13"/>
      <c r="F11" s="13"/>
      <c r="G11" s="13"/>
      <c r="H11" s="13"/>
      <c r="I11" s="13"/>
      <c r="J11" s="13"/>
      <c r="K11" s="13"/>
      <c r="L11" s="13"/>
      <c r="M11" s="13"/>
      <c r="N11" s="13"/>
      <c r="O11" s="12"/>
      <c r="P11" s="7"/>
      <c r="Q11" s="7"/>
      <c r="R11" s="7"/>
      <c r="S11" s="7"/>
      <c r="T11" s="7"/>
      <c r="U11" s="7"/>
      <c r="V11" s="7"/>
      <c r="W11" s="7"/>
      <c r="X11" s="7"/>
      <c r="Y11" s="7"/>
      <c r="Z11" s="8"/>
      <c r="AA11" s="9"/>
      <c r="AB11" s="9"/>
      <c r="AC11" s="10"/>
      <c r="AD11" s="9"/>
      <c r="AE11" s="9"/>
    </row>
    <row r="12" spans="1:32" s="11" customFormat="1" ht="20.25" customHeight="1" x14ac:dyDescent="0.3">
      <c r="B12" s="52" t="s">
        <v>110</v>
      </c>
      <c r="C12" s="52"/>
      <c r="D12" s="52"/>
      <c r="E12" s="52"/>
      <c r="F12" s="52"/>
      <c r="G12" s="52"/>
      <c r="H12" s="52"/>
      <c r="I12" s="52"/>
      <c r="J12" s="52"/>
      <c r="K12" s="52"/>
      <c r="L12" s="52"/>
      <c r="M12" s="52"/>
      <c r="N12" s="52"/>
      <c r="O12" s="52"/>
      <c r="P12" s="52"/>
      <c r="Q12" s="88"/>
      <c r="R12" s="88"/>
      <c r="S12" s="7"/>
      <c r="T12" s="7"/>
      <c r="U12" s="7"/>
      <c r="V12" s="7"/>
      <c r="W12" s="7"/>
      <c r="X12" s="7"/>
      <c r="Y12" s="7"/>
      <c r="Z12" s="8"/>
      <c r="AA12" s="9"/>
      <c r="AB12" s="9"/>
      <c r="AC12" s="10"/>
      <c r="AD12" s="9"/>
      <c r="AE12" s="9"/>
    </row>
    <row r="13" spans="1:32" s="3" customFormat="1" ht="6" customHeight="1" x14ac:dyDescent="0.3">
      <c r="B13" s="4"/>
      <c r="C13" s="4"/>
      <c r="D13" s="4"/>
      <c r="E13" s="4"/>
      <c r="F13" s="4"/>
      <c r="G13" s="4"/>
      <c r="H13" s="4"/>
      <c r="I13" s="4"/>
      <c r="J13" s="4"/>
      <c r="K13" s="4"/>
      <c r="L13" s="4"/>
      <c r="M13" s="4"/>
      <c r="N13" s="4"/>
      <c r="O13" s="4"/>
      <c r="P13" s="4"/>
      <c r="Q13" s="4"/>
      <c r="R13" s="4"/>
      <c r="S13" s="4"/>
      <c r="T13" s="4"/>
      <c r="U13" s="4"/>
      <c r="V13" s="4"/>
      <c r="W13" s="4"/>
      <c r="X13" s="4"/>
      <c r="Y13" s="4"/>
      <c r="AB13" s="5"/>
      <c r="AD13" s="5"/>
    </row>
    <row r="14" spans="1:32" s="3" customFormat="1" ht="15.6" x14ac:dyDescent="0.3">
      <c r="E14" s="156"/>
      <c r="F14" s="155"/>
      <c r="G14" s="152" t="s">
        <v>67</v>
      </c>
      <c r="H14" s="154" t="s">
        <v>66</v>
      </c>
      <c r="I14" s="153"/>
      <c r="J14" s="152" t="s">
        <v>65</v>
      </c>
      <c r="K14" s="152" t="s">
        <v>64</v>
      </c>
      <c r="L14" s="152" t="s">
        <v>109</v>
      </c>
      <c r="O14" s="11"/>
      <c r="P14" s="11"/>
    </row>
    <row r="15" spans="1:32" s="3" customFormat="1" ht="38.25" customHeight="1" x14ac:dyDescent="0.3">
      <c r="E15" s="150"/>
      <c r="F15" s="11"/>
      <c r="G15" s="151" t="s">
        <v>120</v>
      </c>
      <c r="H15" s="122" t="s">
        <v>108</v>
      </c>
      <c r="I15" s="122"/>
      <c r="J15" s="122" t="s">
        <v>107</v>
      </c>
      <c r="K15" s="122" t="s">
        <v>106</v>
      </c>
      <c r="L15" s="121" t="s">
        <v>105</v>
      </c>
      <c r="O15" s="11"/>
      <c r="P15" s="11"/>
    </row>
    <row r="16" spans="1:32" s="3" customFormat="1" ht="25.5" customHeight="1" x14ac:dyDescent="0.3">
      <c r="E16" s="150"/>
      <c r="F16" s="149"/>
      <c r="G16" s="148"/>
      <c r="H16" s="161" t="s">
        <v>126</v>
      </c>
      <c r="I16" s="160" t="s">
        <v>125</v>
      </c>
      <c r="J16" s="122"/>
      <c r="K16" s="122"/>
      <c r="L16" s="121"/>
      <c r="O16" s="11"/>
      <c r="P16" s="11"/>
    </row>
    <row r="17" spans="2:16" s="3" customFormat="1" ht="35.25" customHeight="1" x14ac:dyDescent="0.3">
      <c r="B17" s="14"/>
      <c r="C17" s="11"/>
      <c r="D17" s="11"/>
      <c r="E17" s="11"/>
      <c r="F17" s="118"/>
      <c r="G17" s="145"/>
      <c r="H17" s="120">
        <v>19</v>
      </c>
      <c r="I17" s="120">
        <v>36</v>
      </c>
      <c r="J17" s="120">
        <v>55</v>
      </c>
      <c r="K17" s="120">
        <v>14979</v>
      </c>
      <c r="L17" s="120">
        <f>K17-J17</f>
        <v>14924</v>
      </c>
      <c r="M17" s="11"/>
      <c r="N17" s="11"/>
      <c r="O17" s="11"/>
      <c r="P17" s="11"/>
    </row>
    <row r="18" spans="2:16" s="3" customFormat="1" ht="38.25" customHeight="1" x14ac:dyDescent="0.3">
      <c r="B18" s="14"/>
      <c r="C18" s="11"/>
      <c r="D18" s="11"/>
      <c r="E18" s="11"/>
      <c r="F18" s="118"/>
      <c r="G18" s="145"/>
      <c r="H18" s="120">
        <v>22</v>
      </c>
      <c r="I18" s="120">
        <v>55</v>
      </c>
      <c r="J18" s="120">
        <v>77</v>
      </c>
      <c r="K18" s="120">
        <v>10786</v>
      </c>
      <c r="L18" s="120">
        <f>K18-J18</f>
        <v>10709</v>
      </c>
      <c r="M18" s="11"/>
      <c r="N18" s="11"/>
      <c r="O18" s="11"/>
      <c r="P18" s="11"/>
    </row>
    <row r="19" spans="2:16" s="3" customFormat="1" ht="37.5" customHeight="1" x14ac:dyDescent="0.3">
      <c r="B19" s="14"/>
      <c r="C19" s="11"/>
      <c r="D19" s="11"/>
      <c r="E19" s="11"/>
      <c r="F19" s="118"/>
      <c r="G19" s="145"/>
      <c r="H19" s="120">
        <v>2</v>
      </c>
      <c r="I19" s="120">
        <v>3</v>
      </c>
      <c r="J19" s="120">
        <v>5</v>
      </c>
      <c r="K19" s="120">
        <v>1091</v>
      </c>
      <c r="L19" s="120">
        <f>K19-J19</f>
        <v>1086</v>
      </c>
      <c r="M19" s="11"/>
      <c r="N19" s="11"/>
      <c r="O19" s="11"/>
      <c r="P19" s="11"/>
    </row>
    <row r="20" spans="2:16" s="3" customFormat="1" ht="37.5" customHeight="1" x14ac:dyDescent="0.3">
      <c r="B20" s="14"/>
      <c r="C20" s="11"/>
      <c r="D20" s="11"/>
      <c r="E20" s="11"/>
      <c r="F20" s="118"/>
      <c r="G20" s="145"/>
      <c r="H20" s="120">
        <v>3</v>
      </c>
      <c r="I20" s="120">
        <v>3</v>
      </c>
      <c r="J20" s="120">
        <v>6</v>
      </c>
      <c r="K20" s="120">
        <v>487</v>
      </c>
      <c r="L20" s="120">
        <f>K20-J20</f>
        <v>481</v>
      </c>
      <c r="M20" s="11"/>
      <c r="N20" s="11"/>
      <c r="O20" s="11"/>
      <c r="P20" s="11"/>
    </row>
    <row r="21" spans="2:16" s="3" customFormat="1" ht="37.5" customHeight="1" x14ac:dyDescent="0.3">
      <c r="B21" s="14"/>
      <c r="C21" s="11"/>
      <c r="D21" s="11"/>
      <c r="E21" s="11"/>
      <c r="F21" s="118"/>
      <c r="G21" s="145"/>
      <c r="H21" s="120">
        <v>2</v>
      </c>
      <c r="I21" s="120">
        <v>7</v>
      </c>
      <c r="J21" s="120">
        <v>9</v>
      </c>
      <c r="K21" s="120">
        <v>1492</v>
      </c>
      <c r="L21" s="120">
        <f>K21-J21</f>
        <v>1483</v>
      </c>
      <c r="M21" s="11"/>
      <c r="N21" s="11"/>
      <c r="O21" s="11"/>
      <c r="P21" s="11"/>
    </row>
    <row r="22" spans="2:16" s="3" customFormat="1" ht="39" customHeight="1" x14ac:dyDescent="0.3">
      <c r="B22" s="14"/>
      <c r="C22" s="11"/>
      <c r="D22" s="11"/>
      <c r="E22" s="11"/>
      <c r="F22" s="118"/>
      <c r="G22" s="145"/>
      <c r="H22" s="120">
        <v>5</v>
      </c>
      <c r="I22" s="120">
        <v>6</v>
      </c>
      <c r="J22" s="120">
        <v>11</v>
      </c>
      <c r="K22" s="120">
        <v>2699</v>
      </c>
      <c r="L22" s="120">
        <f>K22-J22</f>
        <v>2688</v>
      </c>
      <c r="M22" s="11"/>
      <c r="N22" s="11"/>
      <c r="O22" s="11"/>
      <c r="P22" s="11"/>
    </row>
    <row r="23" spans="2:16" s="3" customFormat="1" ht="39.75" customHeight="1" x14ac:dyDescent="0.3">
      <c r="B23" s="14"/>
      <c r="C23" s="11"/>
      <c r="D23" s="11"/>
      <c r="E23" s="11"/>
      <c r="F23" s="118"/>
      <c r="G23" s="145"/>
      <c r="H23" s="120">
        <v>1</v>
      </c>
      <c r="I23" s="120">
        <v>5</v>
      </c>
      <c r="J23" s="120">
        <v>6</v>
      </c>
      <c r="K23" s="120">
        <v>1169</v>
      </c>
      <c r="L23" s="120">
        <f>K23-J23</f>
        <v>1163</v>
      </c>
      <c r="M23" s="11"/>
      <c r="N23" s="11"/>
      <c r="O23" s="11"/>
      <c r="P23" s="11"/>
    </row>
    <row r="24" spans="2:16" s="3" customFormat="1" ht="41.25" customHeight="1" x14ac:dyDescent="0.3">
      <c r="B24" s="14"/>
      <c r="C24" s="11"/>
      <c r="D24" s="11"/>
      <c r="E24" s="11"/>
      <c r="F24" s="118"/>
      <c r="G24" s="145"/>
      <c r="H24" s="120">
        <v>11</v>
      </c>
      <c r="I24" s="120">
        <v>30</v>
      </c>
      <c r="J24" s="120">
        <v>41</v>
      </c>
      <c r="K24" s="120">
        <v>12031</v>
      </c>
      <c r="L24" s="120">
        <f>K24-J24</f>
        <v>11990</v>
      </c>
      <c r="M24" s="11"/>
      <c r="N24" s="11"/>
      <c r="O24" s="11"/>
      <c r="P24" s="11"/>
    </row>
    <row r="25" spans="2:16" s="3" customFormat="1" ht="39" customHeight="1" x14ac:dyDescent="0.3">
      <c r="B25" s="14"/>
      <c r="C25" s="11"/>
      <c r="D25" s="11"/>
      <c r="E25" s="11"/>
      <c r="F25" s="118"/>
      <c r="G25" s="145"/>
      <c r="H25" s="120">
        <v>2</v>
      </c>
      <c r="I25" s="120">
        <v>6</v>
      </c>
      <c r="J25" s="120">
        <v>8</v>
      </c>
      <c r="K25" s="120">
        <v>2175</v>
      </c>
      <c r="L25" s="120">
        <f>K25-J25</f>
        <v>2167</v>
      </c>
      <c r="M25" s="11"/>
      <c r="N25" s="11"/>
      <c r="O25" s="11"/>
      <c r="P25" s="11"/>
    </row>
    <row r="26" spans="2:16" s="3" customFormat="1" ht="39" customHeight="1" x14ac:dyDescent="0.3">
      <c r="B26" s="14"/>
      <c r="C26" s="11"/>
      <c r="D26" s="11"/>
      <c r="E26" s="11"/>
      <c r="F26" s="118"/>
      <c r="G26" s="145"/>
      <c r="H26" s="120">
        <v>11</v>
      </c>
      <c r="I26" s="120">
        <v>25</v>
      </c>
      <c r="J26" s="120">
        <v>36</v>
      </c>
      <c r="K26" s="120">
        <v>8923</v>
      </c>
      <c r="L26" s="120">
        <f>K26-J26</f>
        <v>8887</v>
      </c>
      <c r="M26" s="11"/>
      <c r="N26" s="11"/>
      <c r="O26" s="11"/>
      <c r="P26" s="11"/>
    </row>
    <row r="27" spans="2:16" s="3" customFormat="1" ht="39.75" customHeight="1" x14ac:dyDescent="0.3">
      <c r="B27" s="14"/>
      <c r="C27" s="11"/>
      <c r="D27" s="11"/>
      <c r="E27" s="11"/>
      <c r="F27" s="118"/>
      <c r="G27" s="145"/>
      <c r="H27" s="120">
        <v>3</v>
      </c>
      <c r="I27" s="120">
        <v>3</v>
      </c>
      <c r="J27" s="120">
        <v>6</v>
      </c>
      <c r="K27" s="120">
        <v>972</v>
      </c>
      <c r="L27" s="120">
        <f>K27-J27</f>
        <v>966</v>
      </c>
      <c r="M27" s="11"/>
      <c r="N27" s="11"/>
      <c r="O27" s="11"/>
      <c r="P27" s="11"/>
    </row>
    <row r="28" spans="2:16" s="3" customFormat="1" ht="39.75" customHeight="1" x14ac:dyDescent="0.3">
      <c r="B28" s="14"/>
      <c r="C28" s="11"/>
      <c r="D28" s="11"/>
      <c r="E28" s="11"/>
      <c r="F28" s="118"/>
      <c r="G28" s="145"/>
      <c r="H28" s="120">
        <v>0</v>
      </c>
      <c r="I28" s="120">
        <v>2</v>
      </c>
      <c r="J28" s="120">
        <v>2</v>
      </c>
      <c r="K28" s="120">
        <v>631</v>
      </c>
      <c r="L28" s="120">
        <f>K28-J28</f>
        <v>629</v>
      </c>
      <c r="M28" s="11"/>
      <c r="N28" s="11"/>
      <c r="O28" s="11"/>
      <c r="P28" s="11"/>
    </row>
    <row r="29" spans="2:16" s="3" customFormat="1" ht="39.75" customHeight="1" x14ac:dyDescent="0.3">
      <c r="B29" s="14"/>
      <c r="C29" s="11"/>
      <c r="D29" s="11"/>
      <c r="E29" s="11"/>
      <c r="F29" s="118"/>
      <c r="G29" s="145"/>
      <c r="H29" s="120">
        <v>0</v>
      </c>
      <c r="I29" s="120">
        <v>2</v>
      </c>
      <c r="J29" s="120">
        <v>2</v>
      </c>
      <c r="K29" s="120">
        <v>983</v>
      </c>
      <c r="L29" s="120">
        <f>K29-J29</f>
        <v>981</v>
      </c>
      <c r="M29" s="11"/>
      <c r="N29" s="11"/>
      <c r="O29" s="11"/>
      <c r="P29" s="11"/>
    </row>
    <row r="30" spans="2:16" s="3" customFormat="1" ht="39" customHeight="1" x14ac:dyDescent="0.3">
      <c r="B30" s="14"/>
      <c r="C30" s="11"/>
      <c r="D30" s="11"/>
      <c r="E30" s="11"/>
      <c r="F30" s="118"/>
      <c r="G30" s="145"/>
      <c r="H30" s="120">
        <v>0</v>
      </c>
      <c r="I30" s="120">
        <v>0</v>
      </c>
      <c r="J30" s="120">
        <v>0</v>
      </c>
      <c r="K30" s="120">
        <v>38</v>
      </c>
      <c r="L30" s="120">
        <f>K30-J30</f>
        <v>38</v>
      </c>
      <c r="M30" s="11"/>
      <c r="N30" s="11"/>
      <c r="O30" s="11"/>
      <c r="P30" s="11"/>
    </row>
    <row r="31" spans="2:16" s="3" customFormat="1" ht="39.75" customHeight="1" x14ac:dyDescent="0.3">
      <c r="B31" s="14"/>
      <c r="C31" s="11"/>
      <c r="D31" s="11"/>
      <c r="E31" s="11"/>
      <c r="F31" s="118"/>
      <c r="G31" s="145"/>
      <c r="H31" s="120">
        <v>0</v>
      </c>
      <c r="I31" s="120">
        <v>0</v>
      </c>
      <c r="J31" s="120">
        <v>0</v>
      </c>
      <c r="K31" s="120">
        <v>17</v>
      </c>
      <c r="L31" s="120">
        <f>K31-J31</f>
        <v>17</v>
      </c>
      <c r="M31" s="11"/>
      <c r="N31" s="11"/>
      <c r="O31" s="11"/>
      <c r="P31" s="11"/>
    </row>
    <row r="32" spans="2:16" s="3" customFormat="1" ht="37.5" customHeight="1" x14ac:dyDescent="0.3">
      <c r="B32" s="14"/>
      <c r="C32" s="11"/>
      <c r="D32" s="11"/>
      <c r="E32" s="11"/>
      <c r="F32" s="118"/>
      <c r="G32" s="145"/>
      <c r="H32" s="120">
        <v>0</v>
      </c>
      <c r="I32" s="120">
        <v>0</v>
      </c>
      <c r="J32" s="120">
        <v>0</v>
      </c>
      <c r="K32" s="120">
        <v>0</v>
      </c>
      <c r="L32" s="120">
        <f>K32-J32</f>
        <v>0</v>
      </c>
      <c r="M32" s="11"/>
      <c r="N32" s="11"/>
      <c r="O32" s="11"/>
      <c r="P32" s="11"/>
    </row>
    <row r="33" spans="2:16" s="3" customFormat="1" ht="38.25" customHeight="1" x14ac:dyDescent="0.3">
      <c r="B33" s="14"/>
      <c r="C33" s="11"/>
      <c r="D33" s="11"/>
      <c r="E33" s="11"/>
      <c r="F33" s="118"/>
      <c r="G33" s="145"/>
      <c r="H33" s="120">
        <v>0</v>
      </c>
      <c r="I33" s="120">
        <v>0</v>
      </c>
      <c r="J33" s="120">
        <v>0</v>
      </c>
      <c r="K33" s="120">
        <v>20</v>
      </c>
      <c r="L33" s="120">
        <f>K33-J33</f>
        <v>20</v>
      </c>
      <c r="M33" s="11"/>
      <c r="N33" s="11"/>
      <c r="O33" s="11"/>
      <c r="P33" s="11"/>
    </row>
    <row r="34" spans="2:16" s="3" customFormat="1" ht="36.75" customHeight="1" x14ac:dyDescent="0.3">
      <c r="B34" s="14"/>
      <c r="C34" s="11"/>
      <c r="D34" s="11"/>
      <c r="E34" s="11"/>
      <c r="F34" s="118"/>
      <c r="G34" s="145"/>
      <c r="H34" s="120">
        <v>0</v>
      </c>
      <c r="I34" s="120">
        <v>0</v>
      </c>
      <c r="J34" s="120">
        <v>0</v>
      </c>
      <c r="K34" s="120">
        <v>4</v>
      </c>
      <c r="L34" s="120">
        <f>K34-J34</f>
        <v>4</v>
      </c>
      <c r="M34" s="11"/>
      <c r="N34" s="11"/>
      <c r="O34" s="11"/>
      <c r="P34" s="11"/>
    </row>
    <row r="35" spans="2:16" s="3" customFormat="1" ht="27" customHeight="1" x14ac:dyDescent="0.3">
      <c r="B35" s="14"/>
      <c r="C35" s="11"/>
      <c r="D35" s="11"/>
      <c r="E35" s="11"/>
      <c r="F35" s="118"/>
      <c r="G35" s="145"/>
      <c r="H35" s="120">
        <v>0</v>
      </c>
      <c r="I35" s="120">
        <v>0</v>
      </c>
      <c r="J35" s="120">
        <v>0</v>
      </c>
      <c r="K35" s="120">
        <v>40</v>
      </c>
      <c r="L35" s="120">
        <f>K35-J35</f>
        <v>40</v>
      </c>
      <c r="M35" s="11"/>
      <c r="N35" s="11"/>
      <c r="O35" s="11"/>
      <c r="P35" s="11"/>
    </row>
    <row r="36" spans="2:16" s="3" customFormat="1" ht="25.5" customHeight="1" x14ac:dyDescent="0.3">
      <c r="B36" s="14"/>
      <c r="C36" s="11"/>
      <c r="D36" s="11"/>
      <c r="E36" s="11"/>
      <c r="F36" s="118"/>
      <c r="G36" s="145"/>
      <c r="H36" s="120">
        <v>1</v>
      </c>
      <c r="I36" s="120">
        <v>0</v>
      </c>
      <c r="J36" s="120">
        <v>1</v>
      </c>
      <c r="K36" s="120">
        <v>189</v>
      </c>
      <c r="L36" s="120">
        <f>K36-J36</f>
        <v>188</v>
      </c>
      <c r="M36" s="11"/>
      <c r="N36" s="11"/>
      <c r="O36" s="11"/>
      <c r="P36" s="11"/>
    </row>
    <row r="37" spans="2:16" s="3" customFormat="1" ht="25.5" customHeight="1" x14ac:dyDescent="0.3">
      <c r="B37" s="14"/>
      <c r="C37" s="11"/>
      <c r="D37" s="11"/>
      <c r="E37" s="11"/>
      <c r="F37" s="118"/>
      <c r="G37" s="145"/>
      <c r="H37" s="120">
        <v>0</v>
      </c>
      <c r="I37" s="120">
        <v>0</v>
      </c>
      <c r="J37" s="120">
        <v>0</v>
      </c>
      <c r="K37" s="120">
        <v>22</v>
      </c>
      <c r="L37" s="120">
        <f>K37-J37</f>
        <v>22</v>
      </c>
      <c r="M37" s="11"/>
      <c r="N37" s="11"/>
      <c r="O37" s="11"/>
      <c r="P37" s="11"/>
    </row>
    <row r="38" spans="2:16" s="3" customFormat="1" ht="25.5" customHeight="1" x14ac:dyDescent="0.3">
      <c r="B38" s="14"/>
      <c r="C38" s="11"/>
      <c r="D38" s="11"/>
      <c r="E38" s="11"/>
      <c r="F38" s="118"/>
      <c r="G38" s="145"/>
      <c r="H38" s="120">
        <v>0</v>
      </c>
      <c r="I38" s="120">
        <v>0</v>
      </c>
      <c r="J38" s="120">
        <v>0</v>
      </c>
      <c r="K38" s="120">
        <v>5</v>
      </c>
      <c r="L38" s="120">
        <f>K38-J38</f>
        <v>5</v>
      </c>
      <c r="M38" s="11"/>
      <c r="N38" s="11"/>
      <c r="O38" s="11"/>
      <c r="P38" s="11"/>
    </row>
    <row r="39" spans="2:16" s="3" customFormat="1" ht="24" customHeight="1" x14ac:dyDescent="0.3">
      <c r="B39" s="14"/>
      <c r="C39" s="11"/>
      <c r="D39" s="11"/>
      <c r="E39" s="11"/>
      <c r="F39" s="118"/>
      <c r="G39" s="145"/>
      <c r="H39" s="120">
        <v>0</v>
      </c>
      <c r="I39" s="120">
        <v>0</v>
      </c>
      <c r="J39" s="120">
        <v>0</v>
      </c>
      <c r="K39" s="120">
        <v>7</v>
      </c>
      <c r="L39" s="120">
        <f>K39-J39</f>
        <v>7</v>
      </c>
      <c r="M39" s="11"/>
      <c r="N39" s="11"/>
      <c r="O39" s="11"/>
      <c r="P39" s="11"/>
    </row>
    <row r="40" spans="2:16" s="3" customFormat="1" ht="24" customHeight="1" x14ac:dyDescent="0.3">
      <c r="B40" s="14"/>
      <c r="C40" s="11"/>
      <c r="D40" s="11"/>
      <c r="E40" s="11"/>
      <c r="F40" s="118"/>
      <c r="G40" s="145"/>
      <c r="H40" s="120">
        <v>0</v>
      </c>
      <c r="I40" s="120">
        <v>0</v>
      </c>
      <c r="J40" s="120">
        <v>0</v>
      </c>
      <c r="K40" s="120">
        <v>8</v>
      </c>
      <c r="L40" s="120">
        <f>K40-J40</f>
        <v>8</v>
      </c>
      <c r="M40" s="11"/>
      <c r="N40" s="11"/>
      <c r="O40" s="11"/>
      <c r="P40" s="11"/>
    </row>
    <row r="41" spans="2:16" s="3" customFormat="1" ht="28.5" customHeight="1" x14ac:dyDescent="0.3">
      <c r="B41" s="14"/>
      <c r="C41" s="11"/>
      <c r="D41" s="11"/>
      <c r="E41" s="11"/>
      <c r="F41" s="118"/>
      <c r="G41" s="159"/>
      <c r="H41" s="120">
        <v>0</v>
      </c>
      <c r="I41" s="120">
        <v>12</v>
      </c>
      <c r="J41" s="120">
        <v>12</v>
      </c>
      <c r="K41" s="120">
        <v>3479</v>
      </c>
      <c r="L41" s="120">
        <f>K41-J41</f>
        <v>3467</v>
      </c>
      <c r="M41" s="11"/>
      <c r="N41" s="11"/>
      <c r="O41" s="11"/>
      <c r="P41" s="11"/>
    </row>
    <row r="42" spans="2:16" s="3" customFormat="1" ht="33.75" customHeight="1" x14ac:dyDescent="0.3">
      <c r="B42" s="14"/>
      <c r="C42" s="11"/>
      <c r="D42" s="11"/>
      <c r="E42" s="8"/>
      <c r="F42" s="118"/>
      <c r="G42" s="47" t="s">
        <v>100</v>
      </c>
      <c r="H42" s="120">
        <v>0</v>
      </c>
      <c r="I42" s="120">
        <v>0</v>
      </c>
      <c r="J42" s="120">
        <v>0</v>
      </c>
      <c r="K42" s="120">
        <v>81</v>
      </c>
      <c r="L42" s="120">
        <f>K42-J42</f>
        <v>81</v>
      </c>
      <c r="M42" s="11"/>
      <c r="N42" s="11"/>
      <c r="O42" s="11"/>
      <c r="P42" s="11"/>
    </row>
    <row r="43" spans="2:16" s="3" customFormat="1" ht="21" customHeight="1" x14ac:dyDescent="0.3">
      <c r="B43" s="14"/>
      <c r="C43" s="11"/>
      <c r="D43" s="11"/>
      <c r="E43" s="9"/>
      <c r="F43" s="118"/>
      <c r="G43" s="48" t="s">
        <v>25</v>
      </c>
      <c r="H43" s="120">
        <v>4</v>
      </c>
      <c r="I43" s="120">
        <v>4</v>
      </c>
      <c r="J43" s="120">
        <v>8</v>
      </c>
      <c r="K43" s="120">
        <v>2617</v>
      </c>
      <c r="L43" s="120">
        <f>K43-J43</f>
        <v>2609</v>
      </c>
      <c r="M43" s="11"/>
      <c r="N43" s="11"/>
      <c r="O43" s="11"/>
      <c r="P43" s="11"/>
    </row>
    <row r="44" spans="2:16" s="3" customFormat="1" ht="26.25" customHeight="1" x14ac:dyDescent="0.3">
      <c r="B44" s="14"/>
      <c r="C44" s="11"/>
      <c r="D44" s="11"/>
      <c r="E44" s="9"/>
      <c r="F44" s="118"/>
      <c r="G44" s="48" t="s">
        <v>26</v>
      </c>
      <c r="H44" s="119">
        <f>SUM(H17:H43)</f>
        <v>86</v>
      </c>
      <c r="I44" s="119">
        <f>SUM(I17:I43)</f>
        <v>199</v>
      </c>
      <c r="J44" s="119">
        <f>SUM(J17:J43)</f>
        <v>285</v>
      </c>
      <c r="K44" s="119">
        <f>SUM(K17:K43)</f>
        <v>64945</v>
      </c>
      <c r="L44" s="119">
        <f>SUM(L17:L43)</f>
        <v>64660</v>
      </c>
      <c r="M44" s="11"/>
      <c r="N44" s="11"/>
      <c r="O44" s="11"/>
      <c r="P44" s="11"/>
    </row>
    <row r="45" spans="2:16" s="3" customFormat="1" ht="15" customHeight="1" x14ac:dyDescent="0.3">
      <c r="B45" s="14"/>
      <c r="C45" s="11"/>
      <c r="D45" s="11"/>
      <c r="E45" s="9"/>
      <c r="F45" s="118"/>
      <c r="G45" s="118"/>
      <c r="H45" s="118"/>
      <c r="I45" s="118"/>
      <c r="J45" s="118"/>
      <c r="K45" s="117"/>
      <c r="L45" s="116"/>
      <c r="M45" s="11"/>
      <c r="N45" s="11"/>
      <c r="O45" s="11"/>
      <c r="P45" s="11"/>
    </row>
    <row r="46" spans="2:16" s="3" customFormat="1" ht="18.75" customHeight="1" x14ac:dyDescent="0.3">
      <c r="B46" s="14"/>
      <c r="C46" s="11"/>
      <c r="D46" s="11"/>
      <c r="E46" s="138" t="s">
        <v>118</v>
      </c>
      <c r="F46" s="138"/>
      <c r="G46" s="138"/>
      <c r="H46" s="138"/>
      <c r="I46" s="138"/>
      <c r="J46" s="138"/>
      <c r="K46" s="138"/>
      <c r="L46" s="138"/>
      <c r="M46" s="138"/>
      <c r="N46" s="138"/>
      <c r="O46" s="11"/>
      <c r="P46" s="11"/>
    </row>
    <row r="47" spans="2:16" s="3" customFormat="1" ht="18.75" customHeight="1" x14ac:dyDescent="0.3">
      <c r="B47" s="14"/>
      <c r="C47" s="11"/>
      <c r="D47" s="11"/>
      <c r="E47" s="138"/>
      <c r="F47" s="138"/>
      <c r="G47" s="138"/>
      <c r="H47" s="138"/>
      <c r="I47" s="138"/>
      <c r="J47" s="138"/>
      <c r="K47" s="138"/>
      <c r="L47" s="138"/>
      <c r="M47" s="138"/>
      <c r="N47" s="138"/>
      <c r="O47" s="11"/>
      <c r="P47" s="11"/>
    </row>
    <row r="48" spans="2:16" s="3" customFormat="1" ht="7.5" customHeight="1" x14ac:dyDescent="0.3">
      <c r="B48" s="14"/>
      <c r="C48" s="11"/>
      <c r="D48" s="11"/>
      <c r="E48" s="114"/>
      <c r="F48" s="11"/>
      <c r="G48" s="11"/>
      <c r="H48" s="11"/>
      <c r="I48" s="11"/>
      <c r="J48" s="11"/>
      <c r="K48" s="11"/>
      <c r="L48" s="11"/>
      <c r="M48" s="11"/>
      <c r="N48" s="11"/>
      <c r="O48" s="11"/>
      <c r="P48" s="11"/>
    </row>
    <row r="49" spans="2:18" s="3" customFormat="1" ht="19.5" customHeight="1" x14ac:dyDescent="0.3">
      <c r="B49" s="52" t="s">
        <v>117</v>
      </c>
      <c r="C49" s="52"/>
      <c r="D49" s="52"/>
      <c r="E49" s="52"/>
      <c r="F49" s="52"/>
      <c r="G49" s="52"/>
      <c r="H49" s="52"/>
      <c r="I49" s="52"/>
      <c r="J49" s="52"/>
      <c r="K49" s="52"/>
      <c r="L49" s="52"/>
      <c r="M49" s="52"/>
      <c r="N49" s="52"/>
      <c r="O49" s="52"/>
      <c r="P49" s="52"/>
      <c r="Q49" s="88"/>
      <c r="R49" s="88"/>
    </row>
    <row r="50" spans="2:18" s="3" customFormat="1" ht="15.6" x14ac:dyDescent="0.3">
      <c r="B50" s="13"/>
      <c r="C50" s="13"/>
      <c r="D50" s="13"/>
      <c r="E50" s="13"/>
      <c r="F50" s="13"/>
      <c r="G50" s="13"/>
      <c r="H50" s="13"/>
      <c r="I50" s="13"/>
      <c r="J50" s="13"/>
      <c r="K50" s="13"/>
      <c r="L50" s="13"/>
      <c r="M50" s="13"/>
      <c r="N50" s="13"/>
      <c r="O50" s="11"/>
      <c r="P50" s="11"/>
    </row>
    <row r="51" spans="2:18" s="3" customFormat="1" ht="28.5" customHeight="1" x14ac:dyDescent="0.3">
      <c r="D51" s="111" t="s">
        <v>93</v>
      </c>
      <c r="E51" s="111"/>
      <c r="F51" s="111"/>
      <c r="G51" s="110" t="s">
        <v>97</v>
      </c>
      <c r="H51" s="110" t="s">
        <v>96</v>
      </c>
      <c r="I51" s="110" t="s">
        <v>2</v>
      </c>
      <c r="J51" s="110" t="s">
        <v>4</v>
      </c>
      <c r="K51" s="110" t="s">
        <v>5</v>
      </c>
      <c r="L51" s="110" t="s">
        <v>73</v>
      </c>
      <c r="M51" s="110" t="s">
        <v>95</v>
      </c>
      <c r="P51" s="11"/>
    </row>
    <row r="52" spans="2:18" s="3" customFormat="1" ht="15.75" customHeight="1" x14ac:dyDescent="0.3">
      <c r="D52" s="77" t="s">
        <v>86</v>
      </c>
      <c r="E52" s="77"/>
      <c r="F52" s="77"/>
      <c r="G52" s="27">
        <v>38</v>
      </c>
      <c r="H52" s="27">
        <v>4</v>
      </c>
      <c r="I52" s="27">
        <v>9</v>
      </c>
      <c r="J52" s="27">
        <v>9</v>
      </c>
      <c r="K52" s="27">
        <v>9</v>
      </c>
      <c r="L52" s="27">
        <v>9</v>
      </c>
      <c r="M52" s="27">
        <v>2</v>
      </c>
      <c r="P52" s="11"/>
    </row>
    <row r="53" spans="2:18" s="3" customFormat="1" ht="15.75" customHeight="1" x14ac:dyDescent="0.3">
      <c r="D53" s="77" t="s">
        <v>85</v>
      </c>
      <c r="E53" s="77"/>
      <c r="F53" s="77"/>
      <c r="G53" s="27">
        <v>17</v>
      </c>
      <c r="H53" s="27">
        <v>3</v>
      </c>
      <c r="I53" s="27">
        <v>5</v>
      </c>
      <c r="J53" s="27">
        <v>5</v>
      </c>
      <c r="K53" s="27">
        <v>5</v>
      </c>
      <c r="L53" s="27" t="s">
        <v>59</v>
      </c>
      <c r="M53" s="27">
        <v>2</v>
      </c>
      <c r="P53" s="11"/>
    </row>
    <row r="54" spans="2:18" s="3" customFormat="1" ht="15.75" customHeight="1" x14ac:dyDescent="0.3">
      <c r="D54" s="77" t="s">
        <v>84</v>
      </c>
      <c r="E54" s="77"/>
      <c r="F54" s="77"/>
      <c r="G54" s="27">
        <v>0</v>
      </c>
      <c r="H54" s="27">
        <v>3</v>
      </c>
      <c r="I54" s="27">
        <v>0</v>
      </c>
      <c r="J54" s="27">
        <v>0</v>
      </c>
      <c r="K54" s="27" t="s">
        <v>59</v>
      </c>
      <c r="L54" s="27">
        <v>0</v>
      </c>
      <c r="M54" s="27">
        <v>0</v>
      </c>
      <c r="P54" s="11"/>
    </row>
    <row r="55" spans="2:18" s="3" customFormat="1" ht="15.75" customHeight="1" x14ac:dyDescent="0.3">
      <c r="D55" s="77" t="s">
        <v>83</v>
      </c>
      <c r="E55" s="77"/>
      <c r="F55" s="77"/>
      <c r="G55" s="27">
        <v>20</v>
      </c>
      <c r="H55" s="27">
        <v>3</v>
      </c>
      <c r="I55" s="27">
        <v>6</v>
      </c>
      <c r="J55" s="27" t="s">
        <v>59</v>
      </c>
      <c r="K55" s="27">
        <v>6</v>
      </c>
      <c r="L55" s="27">
        <v>6</v>
      </c>
      <c r="M55" s="27">
        <v>2</v>
      </c>
      <c r="P55" s="11"/>
    </row>
    <row r="56" spans="2:18" s="3" customFormat="1" ht="15.75" customHeight="1" x14ac:dyDescent="0.3">
      <c r="D56" s="77" t="s">
        <v>82</v>
      </c>
      <c r="E56" s="77"/>
      <c r="F56" s="77"/>
      <c r="G56" s="27">
        <v>4</v>
      </c>
      <c r="H56" s="27">
        <v>3</v>
      </c>
      <c r="I56" s="27" t="s">
        <v>59</v>
      </c>
      <c r="J56" s="27">
        <v>1</v>
      </c>
      <c r="K56" s="27">
        <v>1</v>
      </c>
      <c r="L56" s="27">
        <v>1</v>
      </c>
      <c r="M56" s="27">
        <v>1</v>
      </c>
      <c r="P56" s="11"/>
    </row>
    <row r="57" spans="2:18" s="3" customFormat="1" ht="18" customHeight="1" x14ac:dyDescent="0.3">
      <c r="D57" s="77" t="s">
        <v>81</v>
      </c>
      <c r="E57" s="77"/>
      <c r="F57" s="77"/>
      <c r="G57" s="27">
        <v>40</v>
      </c>
      <c r="H57" s="27">
        <v>2</v>
      </c>
      <c r="I57" s="27">
        <v>20</v>
      </c>
      <c r="J57" s="27">
        <v>20</v>
      </c>
      <c r="K57" s="27" t="s">
        <v>59</v>
      </c>
      <c r="L57" s="27" t="s">
        <v>59</v>
      </c>
      <c r="M57" s="27">
        <v>0</v>
      </c>
      <c r="P57" s="11"/>
    </row>
    <row r="58" spans="2:18" s="3" customFormat="1" ht="15.75" customHeight="1" x14ac:dyDescent="0.3">
      <c r="D58" s="77" t="s">
        <v>80</v>
      </c>
      <c r="E58" s="77"/>
      <c r="F58" s="77"/>
      <c r="G58" s="27">
        <v>189</v>
      </c>
      <c r="H58" s="27">
        <v>2</v>
      </c>
      <c r="I58" s="27">
        <v>94</v>
      </c>
      <c r="J58" s="27" t="s">
        <v>59</v>
      </c>
      <c r="K58" s="27">
        <v>94</v>
      </c>
      <c r="L58" s="27" t="s">
        <v>59</v>
      </c>
      <c r="M58" s="27">
        <v>1</v>
      </c>
      <c r="P58" s="11"/>
    </row>
    <row r="59" spans="2:18" s="3" customFormat="1" ht="15.75" customHeight="1" x14ac:dyDescent="0.3">
      <c r="D59" s="77" t="s">
        <v>79</v>
      </c>
      <c r="E59" s="77"/>
      <c r="F59" s="77"/>
      <c r="G59" s="27">
        <v>22</v>
      </c>
      <c r="H59" s="27">
        <v>2</v>
      </c>
      <c r="I59" s="27">
        <v>11</v>
      </c>
      <c r="J59" s="27" t="s">
        <v>59</v>
      </c>
      <c r="K59" s="27" t="s">
        <v>59</v>
      </c>
      <c r="L59" s="27">
        <v>11</v>
      </c>
      <c r="M59" s="27">
        <v>0</v>
      </c>
      <c r="P59" s="11"/>
    </row>
    <row r="60" spans="2:18" s="3" customFormat="1" ht="15.75" customHeight="1" x14ac:dyDescent="0.3">
      <c r="D60" s="77" t="s">
        <v>78</v>
      </c>
      <c r="E60" s="77"/>
      <c r="F60" s="77"/>
      <c r="G60" s="27">
        <v>5</v>
      </c>
      <c r="H60" s="27">
        <v>2</v>
      </c>
      <c r="I60" s="27" t="s">
        <v>59</v>
      </c>
      <c r="J60" s="27">
        <v>2</v>
      </c>
      <c r="K60" s="27">
        <v>2</v>
      </c>
      <c r="L60" s="27" t="s">
        <v>59</v>
      </c>
      <c r="M60" s="27">
        <v>1</v>
      </c>
      <c r="P60" s="11"/>
    </row>
    <row r="61" spans="2:18" s="3" customFormat="1" ht="15.75" customHeight="1" x14ac:dyDescent="0.3">
      <c r="D61" s="77" t="s">
        <v>77</v>
      </c>
      <c r="E61" s="77"/>
      <c r="F61" s="77"/>
      <c r="G61" s="27">
        <v>7</v>
      </c>
      <c r="H61" s="27">
        <v>2</v>
      </c>
      <c r="I61" s="27" t="s">
        <v>59</v>
      </c>
      <c r="J61" s="27">
        <v>3</v>
      </c>
      <c r="K61" s="27" t="s">
        <v>59</v>
      </c>
      <c r="L61" s="27">
        <v>3</v>
      </c>
      <c r="M61" s="27">
        <v>1</v>
      </c>
      <c r="P61" s="11"/>
    </row>
    <row r="62" spans="2:18" s="3" customFormat="1" ht="17.25" customHeight="1" x14ac:dyDescent="0.3">
      <c r="D62" s="77" t="s">
        <v>76</v>
      </c>
      <c r="E62" s="77"/>
      <c r="F62" s="77"/>
      <c r="G62" s="27">
        <v>8</v>
      </c>
      <c r="H62" s="27">
        <v>2</v>
      </c>
      <c r="I62" s="27" t="s">
        <v>59</v>
      </c>
      <c r="J62" s="27" t="s">
        <v>59</v>
      </c>
      <c r="K62" s="27">
        <v>4</v>
      </c>
      <c r="L62" s="27">
        <v>4</v>
      </c>
      <c r="M62" s="27">
        <v>0</v>
      </c>
      <c r="P62" s="11"/>
    </row>
    <row r="63" spans="2:18" s="3" customFormat="1" ht="15.6" x14ac:dyDescent="0.3">
      <c r="D63" s="77" t="s">
        <v>39</v>
      </c>
      <c r="E63" s="77"/>
      <c r="F63" s="77"/>
      <c r="G63" s="97">
        <f>SUM(G52:G62)</f>
        <v>350</v>
      </c>
      <c r="H63" s="97" t="s">
        <v>59</v>
      </c>
      <c r="I63" s="97">
        <f>I52+I53+I54+I55+I57+I58+I59</f>
        <v>145</v>
      </c>
      <c r="J63" s="97">
        <f>J52+J54+J53+J56+J57+J60+J61</f>
        <v>40</v>
      </c>
      <c r="K63" s="97">
        <f>K52+K60+K53+K55+K56+K58+K62</f>
        <v>121</v>
      </c>
      <c r="L63" s="97">
        <f>L52+L54+L55+L56+L59+L61+L62</f>
        <v>34</v>
      </c>
      <c r="M63" s="97">
        <f>SUM(M52:M62)</f>
        <v>10</v>
      </c>
      <c r="N63" s="13"/>
      <c r="O63" s="13"/>
      <c r="P63" s="11"/>
    </row>
    <row r="64" spans="2:18" s="3" customFormat="1" ht="15.6" x14ac:dyDescent="0.3">
      <c r="D64" s="96"/>
      <c r="E64" s="96"/>
      <c r="F64" s="96"/>
      <c r="G64" s="95"/>
      <c r="H64" s="95"/>
      <c r="I64" s="95"/>
      <c r="J64" s="95"/>
      <c r="K64" s="95"/>
      <c r="L64" s="95"/>
      <c r="M64" s="95"/>
      <c r="N64" s="13"/>
      <c r="O64" s="13"/>
      <c r="P64" s="11"/>
    </row>
    <row r="65" spans="2:16" s="3" customFormat="1" ht="15.6" x14ac:dyDescent="0.3">
      <c r="B65" s="13"/>
      <c r="C65" s="112"/>
      <c r="D65" s="113" t="s">
        <v>94</v>
      </c>
      <c r="E65" s="113"/>
      <c r="F65" s="113"/>
      <c r="G65" s="113"/>
      <c r="H65" s="113"/>
      <c r="I65" s="113"/>
      <c r="J65" s="113"/>
      <c r="K65" s="113"/>
      <c r="L65" s="113"/>
      <c r="M65" s="113"/>
      <c r="N65" s="112"/>
      <c r="O65" s="11"/>
      <c r="P65" s="11"/>
    </row>
    <row r="66" spans="2:16" s="3" customFormat="1" ht="15.6" x14ac:dyDescent="0.3">
      <c r="B66" s="13"/>
      <c r="C66" s="13"/>
      <c r="D66" s="13"/>
      <c r="E66" s="13"/>
      <c r="F66" s="13"/>
      <c r="G66" s="13"/>
      <c r="H66" s="13"/>
      <c r="I66" s="13"/>
      <c r="J66" s="13"/>
      <c r="K66" s="13"/>
      <c r="L66" s="13"/>
      <c r="M66" s="13"/>
      <c r="N66" s="13"/>
      <c r="O66" s="11"/>
      <c r="P66" s="11"/>
    </row>
    <row r="67" spans="2:16" s="3" customFormat="1" ht="17.25" customHeight="1" x14ac:dyDescent="0.3">
      <c r="B67" s="13"/>
      <c r="C67" s="13"/>
      <c r="D67" s="111" t="s">
        <v>93</v>
      </c>
      <c r="E67" s="111"/>
      <c r="F67" s="111"/>
      <c r="G67" s="86" t="s">
        <v>92</v>
      </c>
      <c r="H67" s="86"/>
      <c r="I67" s="111" t="s">
        <v>91</v>
      </c>
      <c r="J67" s="111"/>
      <c r="K67" s="111"/>
      <c r="L67" s="111"/>
      <c r="M67" s="13"/>
      <c r="N67" s="13"/>
      <c r="O67" s="11"/>
      <c r="P67" s="11"/>
    </row>
    <row r="68" spans="2:16" s="3" customFormat="1" ht="25.5" customHeight="1" x14ac:dyDescent="0.3">
      <c r="B68" s="13"/>
      <c r="C68" s="13"/>
      <c r="D68" s="111"/>
      <c r="E68" s="111"/>
      <c r="F68" s="111"/>
      <c r="G68" s="86"/>
      <c r="H68" s="86"/>
      <c r="I68" s="110" t="s">
        <v>90</v>
      </c>
      <c r="J68" s="110" t="s">
        <v>89</v>
      </c>
      <c r="K68" s="110" t="s">
        <v>116</v>
      </c>
      <c r="L68" s="110" t="s">
        <v>124</v>
      </c>
      <c r="M68" s="109"/>
      <c r="N68" s="13"/>
      <c r="O68" s="11"/>
      <c r="P68" s="11"/>
    </row>
    <row r="69" spans="2:16" s="3" customFormat="1" ht="15.6" x14ac:dyDescent="0.3">
      <c r="B69" s="13"/>
      <c r="C69" s="13"/>
      <c r="D69" s="77" t="s">
        <v>86</v>
      </c>
      <c r="E69" s="77"/>
      <c r="F69" s="77"/>
      <c r="G69" s="108">
        <v>2</v>
      </c>
      <c r="H69" s="107"/>
      <c r="I69" s="27">
        <v>1</v>
      </c>
      <c r="J69" s="27" t="s">
        <v>59</v>
      </c>
      <c r="K69" s="27">
        <v>1</v>
      </c>
      <c r="L69" s="27" t="s">
        <v>59</v>
      </c>
      <c r="M69" s="106"/>
      <c r="N69" s="13"/>
      <c r="O69" s="11"/>
      <c r="P69" s="11"/>
    </row>
    <row r="70" spans="2:16" s="3" customFormat="1" ht="15.6" x14ac:dyDescent="0.3">
      <c r="B70" s="13"/>
      <c r="C70" s="13"/>
      <c r="D70" s="77" t="s">
        <v>85</v>
      </c>
      <c r="E70" s="77"/>
      <c r="F70" s="77"/>
      <c r="G70" s="108">
        <v>2</v>
      </c>
      <c r="H70" s="107"/>
      <c r="I70" s="27">
        <v>1</v>
      </c>
      <c r="J70" s="27" t="s">
        <v>59</v>
      </c>
      <c r="K70" s="27">
        <v>1</v>
      </c>
      <c r="L70" s="27" t="s">
        <v>59</v>
      </c>
      <c r="M70" s="106"/>
      <c r="N70" s="13"/>
      <c r="O70" s="11"/>
      <c r="P70" s="11"/>
    </row>
    <row r="71" spans="2:16" s="3" customFormat="1" ht="15.6" x14ac:dyDescent="0.3">
      <c r="B71" s="13"/>
      <c r="C71" s="13"/>
      <c r="D71" s="77" t="s">
        <v>84</v>
      </c>
      <c r="E71" s="77"/>
      <c r="F71" s="77"/>
      <c r="G71" s="108">
        <v>0</v>
      </c>
      <c r="H71" s="107"/>
      <c r="I71" s="27" t="s">
        <v>59</v>
      </c>
      <c r="J71" s="27" t="s">
        <v>59</v>
      </c>
      <c r="K71" s="27" t="s">
        <v>59</v>
      </c>
      <c r="L71" s="27" t="s">
        <v>59</v>
      </c>
      <c r="M71" s="106"/>
      <c r="N71" s="13"/>
      <c r="O71" s="11"/>
      <c r="P71" s="11"/>
    </row>
    <row r="72" spans="2:16" s="3" customFormat="1" ht="15.6" x14ac:dyDescent="0.3">
      <c r="B72" s="13"/>
      <c r="C72" s="13"/>
      <c r="D72" s="77" t="s">
        <v>83</v>
      </c>
      <c r="E72" s="77"/>
      <c r="F72" s="77"/>
      <c r="G72" s="108">
        <v>2</v>
      </c>
      <c r="H72" s="107"/>
      <c r="I72" s="27">
        <v>1</v>
      </c>
      <c r="J72" s="27" t="s">
        <v>59</v>
      </c>
      <c r="K72" s="27">
        <v>1</v>
      </c>
      <c r="L72" s="27" t="s">
        <v>59</v>
      </c>
      <c r="M72" s="106"/>
      <c r="N72" s="13"/>
      <c r="O72" s="11"/>
      <c r="P72" s="11"/>
    </row>
    <row r="73" spans="2:16" s="3" customFormat="1" ht="15.6" x14ac:dyDescent="0.3">
      <c r="B73" s="13"/>
      <c r="C73" s="13"/>
      <c r="D73" s="77" t="s">
        <v>82</v>
      </c>
      <c r="E73" s="77"/>
      <c r="F73" s="77"/>
      <c r="G73" s="108">
        <v>1</v>
      </c>
      <c r="H73" s="107"/>
      <c r="I73" s="27" t="s">
        <v>59</v>
      </c>
      <c r="J73" s="27" t="s">
        <v>59</v>
      </c>
      <c r="K73" s="27">
        <v>1</v>
      </c>
      <c r="L73" s="27" t="s">
        <v>59</v>
      </c>
      <c r="M73" s="106"/>
      <c r="N73" s="13"/>
      <c r="O73" s="11"/>
      <c r="P73" s="11"/>
    </row>
    <row r="74" spans="2:16" s="3" customFormat="1" ht="15.6" x14ac:dyDescent="0.3">
      <c r="B74" s="13"/>
      <c r="C74" s="13"/>
      <c r="D74" s="77" t="s">
        <v>81</v>
      </c>
      <c r="E74" s="77"/>
      <c r="F74" s="77"/>
      <c r="G74" s="108">
        <v>0</v>
      </c>
      <c r="H74" s="107"/>
      <c r="I74" s="27" t="s">
        <v>59</v>
      </c>
      <c r="J74" s="27" t="s">
        <v>59</v>
      </c>
      <c r="K74" s="27" t="s">
        <v>59</v>
      </c>
      <c r="L74" s="27" t="s">
        <v>59</v>
      </c>
      <c r="M74" s="106"/>
      <c r="N74" s="13"/>
      <c r="O74" s="11"/>
      <c r="P74" s="11"/>
    </row>
    <row r="75" spans="2:16" s="3" customFormat="1" ht="15.6" x14ac:dyDescent="0.3">
      <c r="B75" s="13"/>
      <c r="C75" s="13"/>
      <c r="D75" s="77" t="s">
        <v>80</v>
      </c>
      <c r="E75" s="77"/>
      <c r="F75" s="77"/>
      <c r="G75" s="108">
        <v>1</v>
      </c>
      <c r="H75" s="107"/>
      <c r="I75" s="27">
        <v>1</v>
      </c>
      <c r="J75" s="27" t="s">
        <v>59</v>
      </c>
      <c r="K75" s="27" t="s">
        <v>59</v>
      </c>
      <c r="L75" s="27" t="s">
        <v>59</v>
      </c>
      <c r="M75" s="106"/>
      <c r="N75" s="13"/>
      <c r="O75" s="11"/>
      <c r="P75" s="11"/>
    </row>
    <row r="76" spans="2:16" s="3" customFormat="1" ht="15.6" x14ac:dyDescent="0.3">
      <c r="B76" s="13"/>
      <c r="C76" s="13"/>
      <c r="D76" s="77" t="s">
        <v>79</v>
      </c>
      <c r="E76" s="77"/>
      <c r="F76" s="77"/>
      <c r="G76" s="108">
        <v>0</v>
      </c>
      <c r="H76" s="107"/>
      <c r="I76" s="27" t="s">
        <v>59</v>
      </c>
      <c r="J76" s="27" t="s">
        <v>59</v>
      </c>
      <c r="K76" s="27" t="s">
        <v>59</v>
      </c>
      <c r="L76" s="27" t="s">
        <v>59</v>
      </c>
      <c r="M76" s="106"/>
      <c r="N76" s="13"/>
      <c r="O76" s="11"/>
      <c r="P76" s="11"/>
    </row>
    <row r="77" spans="2:16" s="3" customFormat="1" ht="15.6" x14ac:dyDescent="0.3">
      <c r="B77" s="13"/>
      <c r="C77" s="13"/>
      <c r="D77" s="77" t="s">
        <v>78</v>
      </c>
      <c r="E77" s="77"/>
      <c r="F77" s="77"/>
      <c r="G77" s="108">
        <v>1</v>
      </c>
      <c r="H77" s="107"/>
      <c r="I77" s="27" t="s">
        <v>59</v>
      </c>
      <c r="J77" s="27" t="s">
        <v>59</v>
      </c>
      <c r="K77" s="27">
        <v>1</v>
      </c>
      <c r="L77" s="27" t="s">
        <v>59</v>
      </c>
      <c r="M77" s="106"/>
      <c r="N77" s="13"/>
      <c r="O77" s="11"/>
      <c r="P77" s="11"/>
    </row>
    <row r="78" spans="2:16" s="3" customFormat="1" ht="15.6" x14ac:dyDescent="0.3">
      <c r="B78" s="13"/>
      <c r="C78" s="13"/>
      <c r="D78" s="77" t="s">
        <v>77</v>
      </c>
      <c r="E78" s="77"/>
      <c r="F78" s="77"/>
      <c r="G78" s="108">
        <v>1</v>
      </c>
      <c r="H78" s="107"/>
      <c r="I78" s="27" t="s">
        <v>59</v>
      </c>
      <c r="J78" s="27" t="s">
        <v>59</v>
      </c>
      <c r="K78" s="27" t="s">
        <v>59</v>
      </c>
      <c r="L78" s="27">
        <v>1</v>
      </c>
      <c r="M78" s="106"/>
      <c r="N78" s="13"/>
      <c r="O78" s="11"/>
      <c r="P78" s="11"/>
    </row>
    <row r="79" spans="2:16" s="3" customFormat="1" ht="15.6" x14ac:dyDescent="0.3">
      <c r="B79" s="13"/>
      <c r="C79" s="13"/>
      <c r="D79" s="77" t="s">
        <v>76</v>
      </c>
      <c r="E79" s="77"/>
      <c r="F79" s="77"/>
      <c r="G79" s="108">
        <v>0</v>
      </c>
      <c r="H79" s="107"/>
      <c r="I79" s="27" t="s">
        <v>59</v>
      </c>
      <c r="J79" s="27" t="s">
        <v>59</v>
      </c>
      <c r="K79" s="27" t="s">
        <v>59</v>
      </c>
      <c r="L79" s="27" t="s">
        <v>59</v>
      </c>
      <c r="M79" s="106"/>
      <c r="N79" s="13"/>
      <c r="O79" s="11"/>
      <c r="P79" s="11"/>
    </row>
    <row r="80" spans="2:16" s="3" customFormat="1" ht="15.6" x14ac:dyDescent="0.3">
      <c r="B80" s="13"/>
      <c r="C80" s="13"/>
      <c r="D80" s="77" t="s">
        <v>39</v>
      </c>
      <c r="E80" s="77"/>
      <c r="F80" s="77"/>
      <c r="G80" s="105">
        <f>SUM(G69:H79)</f>
        <v>10</v>
      </c>
      <c r="H80" s="104"/>
      <c r="I80" s="97">
        <v>4</v>
      </c>
      <c r="J80" s="97">
        <v>0</v>
      </c>
      <c r="K80" s="97">
        <v>5</v>
      </c>
      <c r="L80" s="97">
        <v>1</v>
      </c>
      <c r="M80" s="95"/>
      <c r="N80" s="13"/>
      <c r="O80" s="11"/>
      <c r="P80" s="11"/>
    </row>
    <row r="81" spans="2:18" s="3" customFormat="1" ht="6.75" customHeight="1" x14ac:dyDescent="0.3">
      <c r="B81" s="13"/>
      <c r="C81" s="13"/>
      <c r="D81" s="96"/>
      <c r="E81" s="96"/>
      <c r="F81" s="96"/>
      <c r="G81" s="95"/>
      <c r="H81" s="95"/>
      <c r="I81" s="95"/>
      <c r="J81" s="95"/>
      <c r="K81" s="95"/>
      <c r="L81" s="95"/>
      <c r="M81" s="95"/>
      <c r="N81" s="13"/>
      <c r="O81" s="11"/>
      <c r="P81" s="11"/>
    </row>
    <row r="82" spans="2:18" s="3" customFormat="1" ht="34.5" customHeight="1" x14ac:dyDescent="0.3">
      <c r="B82" s="13"/>
      <c r="C82" s="13"/>
      <c r="D82" s="103" t="s">
        <v>75</v>
      </c>
      <c r="E82" s="103"/>
      <c r="F82" s="103"/>
      <c r="G82" s="103"/>
      <c r="H82" s="103"/>
      <c r="I82" s="103"/>
      <c r="J82" s="103"/>
      <c r="K82" s="103"/>
      <c r="L82" s="103"/>
      <c r="M82" s="95"/>
      <c r="N82" s="13"/>
      <c r="O82" s="11"/>
      <c r="P82" s="11"/>
    </row>
    <row r="83" spans="2:18" s="3" customFormat="1" ht="6.75" customHeight="1" x14ac:dyDescent="0.3">
      <c r="B83" s="13"/>
      <c r="C83" s="13"/>
      <c r="D83" s="96"/>
      <c r="E83" s="96"/>
      <c r="F83" s="96"/>
      <c r="G83" s="95"/>
      <c r="H83" s="95"/>
      <c r="I83" s="95"/>
      <c r="J83" s="95"/>
      <c r="K83" s="95"/>
      <c r="L83" s="95"/>
      <c r="M83" s="95"/>
      <c r="N83" s="13"/>
      <c r="O83" s="11"/>
      <c r="P83" s="11"/>
    </row>
    <row r="84" spans="2:18" s="3" customFormat="1" ht="18.75" customHeight="1" x14ac:dyDescent="0.3">
      <c r="B84" s="13"/>
      <c r="C84" s="13"/>
      <c r="D84" s="102" t="s">
        <v>74</v>
      </c>
      <c r="E84" s="102"/>
      <c r="F84" s="102"/>
      <c r="G84" s="101" t="s">
        <v>2</v>
      </c>
      <c r="H84" s="101"/>
      <c r="I84" s="101" t="s">
        <v>4</v>
      </c>
      <c r="J84" s="101"/>
      <c r="K84" s="100" t="s">
        <v>5</v>
      </c>
      <c r="L84" s="100" t="s">
        <v>73</v>
      </c>
      <c r="M84" s="95"/>
      <c r="N84" s="13"/>
      <c r="O84" s="11"/>
      <c r="P84" s="11"/>
    </row>
    <row r="85" spans="2:18" s="3" customFormat="1" ht="15.6" x14ac:dyDescent="0.3">
      <c r="B85" s="13"/>
      <c r="C85" s="13"/>
      <c r="D85" s="77" t="s">
        <v>72</v>
      </c>
      <c r="E85" s="77"/>
      <c r="F85" s="77"/>
      <c r="G85" s="92">
        <v>10709</v>
      </c>
      <c r="H85" s="92"/>
      <c r="I85" s="92">
        <v>481</v>
      </c>
      <c r="J85" s="92"/>
      <c r="K85" s="137">
        <v>1483</v>
      </c>
      <c r="L85" s="137">
        <v>1163</v>
      </c>
      <c r="M85" s="95"/>
      <c r="N85" s="13"/>
      <c r="O85" s="11"/>
      <c r="P85" s="11"/>
    </row>
    <row r="86" spans="2:18" s="3" customFormat="1" ht="15.6" x14ac:dyDescent="0.3">
      <c r="B86" s="13"/>
      <c r="C86" s="13"/>
      <c r="D86" s="77" t="s">
        <v>71</v>
      </c>
      <c r="E86" s="77"/>
      <c r="F86" s="77"/>
      <c r="G86" s="92">
        <v>145</v>
      </c>
      <c r="H86" s="92"/>
      <c r="I86" s="92">
        <v>40</v>
      </c>
      <c r="J86" s="92"/>
      <c r="K86" s="137">
        <v>121</v>
      </c>
      <c r="L86" s="137">
        <v>34</v>
      </c>
      <c r="M86" s="95"/>
      <c r="N86" s="13"/>
      <c r="O86" s="11"/>
      <c r="P86" s="11"/>
    </row>
    <row r="87" spans="2:18" s="3" customFormat="1" ht="15.6" x14ac:dyDescent="0.3">
      <c r="B87" s="13"/>
      <c r="C87" s="13"/>
      <c r="D87" s="77" t="s">
        <v>70</v>
      </c>
      <c r="E87" s="77"/>
      <c r="F87" s="77"/>
      <c r="G87" s="92">
        <v>4</v>
      </c>
      <c r="H87" s="92"/>
      <c r="I87" s="92">
        <v>0</v>
      </c>
      <c r="J87" s="92"/>
      <c r="K87" s="137">
        <v>5</v>
      </c>
      <c r="L87" s="137">
        <v>1</v>
      </c>
      <c r="M87" s="95"/>
      <c r="N87" s="13"/>
      <c r="O87" s="11"/>
      <c r="P87" s="11"/>
    </row>
    <row r="88" spans="2:18" s="3" customFormat="1" ht="15.6" x14ac:dyDescent="0.3">
      <c r="B88" s="13"/>
      <c r="C88" s="13"/>
      <c r="D88" s="77" t="s">
        <v>69</v>
      </c>
      <c r="E88" s="77"/>
      <c r="F88" s="77"/>
      <c r="G88" s="76">
        <f>SUM(G85:H87)</f>
        <v>10858</v>
      </c>
      <c r="H88" s="76"/>
      <c r="I88" s="76">
        <f>SUM(I85:J86)</f>
        <v>521</v>
      </c>
      <c r="J88" s="76"/>
      <c r="K88" s="136">
        <f>SUM(K85:K87)</f>
        <v>1609</v>
      </c>
      <c r="L88" s="136">
        <f>SUM(L85:L87)</f>
        <v>1198</v>
      </c>
      <c r="M88" s="95"/>
      <c r="N88" s="13"/>
      <c r="O88" s="11"/>
      <c r="P88" s="11"/>
    </row>
    <row r="89" spans="2:18" s="3" customFormat="1" ht="15.6" x14ac:dyDescent="0.3">
      <c r="B89" s="13"/>
      <c r="C89" s="13"/>
      <c r="D89" s="96"/>
      <c r="E89" s="96"/>
      <c r="F89" s="96"/>
      <c r="G89" s="95"/>
      <c r="H89" s="95"/>
      <c r="I89" s="95"/>
      <c r="J89" s="95"/>
      <c r="K89" s="95"/>
      <c r="L89" s="95"/>
      <c r="M89" s="95"/>
      <c r="N89" s="13"/>
      <c r="O89" s="11"/>
      <c r="P89" s="11"/>
    </row>
    <row r="90" spans="2:18" s="3" customFormat="1" x14ac:dyDescent="0.3"/>
    <row r="91" spans="2:18" s="3" customFormat="1" ht="20.25" customHeight="1" x14ac:dyDescent="0.3">
      <c r="B91" s="52" t="s">
        <v>28</v>
      </c>
      <c r="C91" s="52"/>
      <c r="D91" s="52"/>
      <c r="E91" s="52"/>
      <c r="F91" s="52"/>
      <c r="G91" s="52"/>
      <c r="H91" s="52"/>
      <c r="I91" s="52"/>
      <c r="J91" s="52"/>
      <c r="K91" s="52"/>
      <c r="L91" s="52"/>
      <c r="M91" s="52"/>
      <c r="N91" s="52"/>
      <c r="O91" s="52"/>
      <c r="P91" s="52"/>
      <c r="Q91" s="94"/>
      <c r="R91" s="94"/>
    </row>
    <row r="92" spans="2:18" s="3" customFormat="1" ht="6" customHeight="1" x14ac:dyDescent="0.3">
      <c r="B92" s="13"/>
      <c r="C92" s="13"/>
      <c r="D92" s="13"/>
      <c r="E92" s="13"/>
      <c r="F92" s="13"/>
      <c r="G92" s="13"/>
      <c r="H92" s="13"/>
      <c r="I92" s="13"/>
      <c r="J92" s="13"/>
      <c r="K92" s="13"/>
      <c r="L92" s="13"/>
      <c r="M92" s="13"/>
      <c r="N92" s="13"/>
      <c r="O92" s="13"/>
      <c r="P92" s="13"/>
      <c r="Q92" s="13"/>
    </row>
    <row r="93" spans="2:18" s="3" customFormat="1" ht="33" customHeight="1" x14ac:dyDescent="0.3">
      <c r="B93" s="103" t="s">
        <v>123</v>
      </c>
      <c r="C93" s="103"/>
      <c r="D93" s="103"/>
      <c r="E93" s="103"/>
      <c r="F93" s="103"/>
      <c r="G93" s="103"/>
      <c r="H93" s="103"/>
      <c r="I93" s="103"/>
      <c r="J93" s="103"/>
      <c r="K93" s="103"/>
      <c r="L93" s="103"/>
      <c r="M93" s="103"/>
      <c r="N93" s="103"/>
      <c r="O93" s="103"/>
      <c r="P93" s="103"/>
      <c r="Q93" s="40"/>
      <c r="R93" s="40"/>
    </row>
    <row r="94" spans="2:18" s="3" customFormat="1" ht="5.25" customHeight="1" x14ac:dyDescent="0.3">
      <c r="B94" s="40"/>
      <c r="C94" s="40"/>
      <c r="D94" s="40"/>
      <c r="E94" s="40"/>
      <c r="F94" s="40"/>
      <c r="G94" s="40"/>
      <c r="H94" s="40"/>
      <c r="I94" s="40"/>
      <c r="J94" s="40"/>
      <c r="K94" s="40"/>
      <c r="L94" s="40"/>
      <c r="M94" s="40"/>
      <c r="N94" s="40"/>
      <c r="O94" s="40"/>
      <c r="P94" s="40"/>
      <c r="Q94" s="40"/>
      <c r="R94" s="40"/>
    </row>
    <row r="95" spans="2:18" s="3" customFormat="1" x14ac:dyDescent="0.3">
      <c r="B95" s="40"/>
      <c r="C95" s="40"/>
      <c r="D95" s="40"/>
      <c r="E95" s="135" t="s">
        <v>67</v>
      </c>
      <c r="F95" s="135"/>
      <c r="G95" s="135" t="s">
        <v>66</v>
      </c>
      <c r="H95" s="135"/>
      <c r="I95" s="135" t="s">
        <v>65</v>
      </c>
      <c r="J95" s="135"/>
      <c r="K95" s="135" t="s">
        <v>64</v>
      </c>
      <c r="L95" s="135"/>
      <c r="M95" s="40"/>
      <c r="N95" s="40"/>
      <c r="O95" s="40"/>
      <c r="P95" s="40"/>
      <c r="Q95" s="40"/>
      <c r="R95" s="40"/>
    </row>
    <row r="96" spans="2:18" s="3" customFormat="1" ht="42.75" customHeight="1" x14ac:dyDescent="0.3">
      <c r="B96" s="40"/>
      <c r="C96" s="40"/>
      <c r="D96" s="40"/>
      <c r="E96" s="86" t="s">
        <v>63</v>
      </c>
      <c r="F96" s="86"/>
      <c r="G96" s="85" t="s">
        <v>62</v>
      </c>
      <c r="H96" s="85"/>
      <c r="I96" s="85" t="s">
        <v>61</v>
      </c>
      <c r="J96" s="85"/>
      <c r="K96" s="85" t="s">
        <v>60</v>
      </c>
      <c r="L96" s="85"/>
      <c r="M96" s="40"/>
      <c r="N96" s="40"/>
      <c r="O96" s="40"/>
      <c r="P96" s="40"/>
      <c r="Q96" s="40"/>
      <c r="R96" s="40"/>
    </row>
    <row r="97" spans="2:18" s="3" customFormat="1" ht="35.25" customHeight="1" x14ac:dyDescent="0.3">
      <c r="B97" s="40"/>
      <c r="C97" s="40"/>
      <c r="D97" s="40"/>
      <c r="E97" s="83"/>
      <c r="F97" s="82"/>
      <c r="G97" s="92">
        <v>14924</v>
      </c>
      <c r="H97" s="92"/>
      <c r="I97" s="92" t="s">
        <v>59</v>
      </c>
      <c r="J97" s="92"/>
      <c r="K97" s="92">
        <v>14924</v>
      </c>
      <c r="L97" s="92"/>
      <c r="M97" s="40"/>
      <c r="N97" s="40"/>
      <c r="O97" s="40"/>
      <c r="P97" s="40"/>
      <c r="Q97" s="40"/>
      <c r="R97" s="40"/>
    </row>
    <row r="98" spans="2:18" s="3" customFormat="1" ht="39" customHeight="1" x14ac:dyDescent="0.3">
      <c r="B98" s="40"/>
      <c r="C98" s="40"/>
      <c r="D98" s="40"/>
      <c r="E98" s="83"/>
      <c r="F98" s="82"/>
      <c r="G98" s="92">
        <v>10709</v>
      </c>
      <c r="H98" s="92"/>
      <c r="I98" s="92">
        <v>149</v>
      </c>
      <c r="J98" s="92"/>
      <c r="K98" s="92">
        <f>G98+I98</f>
        <v>10858</v>
      </c>
      <c r="L98" s="92"/>
      <c r="M98" s="40"/>
      <c r="N98" s="40"/>
      <c r="O98" s="40"/>
      <c r="P98" s="40"/>
      <c r="Q98" s="40"/>
      <c r="R98" s="40"/>
    </row>
    <row r="99" spans="2:18" s="3" customFormat="1" ht="39" customHeight="1" x14ac:dyDescent="0.3">
      <c r="B99" s="40"/>
      <c r="C99" s="40"/>
      <c r="D99" s="40"/>
      <c r="E99" s="83"/>
      <c r="F99" s="82"/>
      <c r="G99" s="92">
        <v>1086</v>
      </c>
      <c r="H99" s="92"/>
      <c r="I99" s="92" t="s">
        <v>59</v>
      </c>
      <c r="J99" s="92"/>
      <c r="K99" s="92">
        <v>1086</v>
      </c>
      <c r="L99" s="92"/>
      <c r="M99" s="40"/>
      <c r="N99" s="40"/>
      <c r="O99" s="40"/>
      <c r="P99" s="40"/>
      <c r="Q99" s="40"/>
      <c r="R99" s="40"/>
    </row>
    <row r="100" spans="2:18" s="3" customFormat="1" ht="39" customHeight="1" x14ac:dyDescent="0.3">
      <c r="B100" s="40"/>
      <c r="C100" s="40"/>
      <c r="D100" s="40"/>
      <c r="E100" s="83"/>
      <c r="F100" s="82"/>
      <c r="G100" s="92">
        <v>481</v>
      </c>
      <c r="H100" s="92"/>
      <c r="I100" s="92">
        <v>40</v>
      </c>
      <c r="J100" s="92"/>
      <c r="K100" s="92">
        <f>G100+I100</f>
        <v>521</v>
      </c>
      <c r="L100" s="92"/>
      <c r="M100" s="40"/>
      <c r="N100" s="40"/>
      <c r="O100" s="40"/>
      <c r="P100" s="40"/>
      <c r="Q100" s="40"/>
      <c r="R100" s="40"/>
    </row>
    <row r="101" spans="2:18" s="3" customFormat="1" ht="39" customHeight="1" x14ac:dyDescent="0.3">
      <c r="B101" s="40"/>
      <c r="C101" s="40"/>
      <c r="D101" s="40"/>
      <c r="E101" s="83"/>
      <c r="F101" s="82"/>
      <c r="G101" s="92">
        <v>1483</v>
      </c>
      <c r="H101" s="92"/>
      <c r="I101" s="92">
        <v>126</v>
      </c>
      <c r="J101" s="92"/>
      <c r="K101" s="92">
        <f>G101+I101</f>
        <v>1609</v>
      </c>
      <c r="L101" s="92"/>
      <c r="M101" s="40"/>
      <c r="N101" s="40"/>
      <c r="O101" s="40"/>
      <c r="P101" s="40"/>
      <c r="Q101" s="40"/>
      <c r="R101" s="40"/>
    </row>
    <row r="102" spans="2:18" s="3" customFormat="1" ht="36.75" customHeight="1" x14ac:dyDescent="0.3">
      <c r="B102" s="40"/>
      <c r="C102" s="40"/>
      <c r="D102" s="40"/>
      <c r="E102" s="83"/>
      <c r="F102" s="82"/>
      <c r="G102" s="79">
        <v>2688</v>
      </c>
      <c r="H102" s="78"/>
      <c r="I102" s="79" t="s">
        <v>59</v>
      </c>
      <c r="J102" s="78"/>
      <c r="K102" s="79">
        <v>2688</v>
      </c>
      <c r="L102" s="78"/>
      <c r="M102" s="40"/>
      <c r="N102" s="40"/>
      <c r="O102" s="40"/>
      <c r="P102" s="40"/>
      <c r="Q102" s="40"/>
      <c r="R102" s="40"/>
    </row>
    <row r="103" spans="2:18" s="3" customFormat="1" ht="41.25" customHeight="1" x14ac:dyDescent="0.3">
      <c r="B103" s="40"/>
      <c r="C103" s="40"/>
      <c r="D103" s="40"/>
      <c r="E103" s="83"/>
      <c r="F103" s="82"/>
      <c r="G103" s="79">
        <v>1163</v>
      </c>
      <c r="H103" s="78"/>
      <c r="I103" s="79">
        <v>35</v>
      </c>
      <c r="J103" s="78"/>
      <c r="K103" s="79">
        <f>G103+I103</f>
        <v>1198</v>
      </c>
      <c r="L103" s="78"/>
      <c r="M103" s="40"/>
      <c r="N103" s="40"/>
      <c r="O103" s="40"/>
      <c r="P103" s="40"/>
      <c r="Q103" s="40"/>
      <c r="R103" s="40"/>
    </row>
    <row r="104" spans="2:18" s="3" customFormat="1" ht="38.25" customHeight="1" x14ac:dyDescent="0.3">
      <c r="B104" s="40"/>
      <c r="C104" s="40"/>
      <c r="D104" s="40"/>
      <c r="E104" s="83"/>
      <c r="F104" s="82"/>
      <c r="G104" s="79">
        <v>11990</v>
      </c>
      <c r="H104" s="78"/>
      <c r="I104" s="79" t="s">
        <v>59</v>
      </c>
      <c r="J104" s="78"/>
      <c r="K104" s="79">
        <v>11990</v>
      </c>
      <c r="L104" s="78"/>
      <c r="M104" s="40"/>
      <c r="N104" s="40"/>
      <c r="O104" s="40"/>
      <c r="P104" s="40"/>
      <c r="Q104" s="40"/>
      <c r="R104" s="40"/>
    </row>
    <row r="105" spans="2:18" s="3" customFormat="1" ht="38.25" customHeight="1" x14ac:dyDescent="0.3">
      <c r="B105" s="40"/>
      <c r="C105" s="40"/>
      <c r="D105" s="40"/>
      <c r="E105" s="83"/>
      <c r="F105" s="82"/>
      <c r="G105" s="79">
        <v>2167</v>
      </c>
      <c r="H105" s="78"/>
      <c r="I105" s="79" t="s">
        <v>59</v>
      </c>
      <c r="J105" s="78"/>
      <c r="K105" s="79">
        <v>2167</v>
      </c>
      <c r="L105" s="78"/>
      <c r="M105" s="40"/>
      <c r="N105" s="40"/>
      <c r="O105" s="40"/>
      <c r="P105" s="40"/>
      <c r="Q105" s="40"/>
      <c r="R105" s="40"/>
    </row>
    <row r="106" spans="2:18" s="3" customFormat="1" ht="41.25" customHeight="1" x14ac:dyDescent="0.3">
      <c r="B106" s="40"/>
      <c r="C106" s="40"/>
      <c r="D106" s="40"/>
      <c r="E106" s="83"/>
      <c r="F106" s="82"/>
      <c r="G106" s="79">
        <v>8887</v>
      </c>
      <c r="H106" s="78"/>
      <c r="I106" s="79" t="s">
        <v>59</v>
      </c>
      <c r="J106" s="78"/>
      <c r="K106" s="79">
        <v>8887</v>
      </c>
      <c r="L106" s="78"/>
      <c r="M106" s="40"/>
      <c r="N106" s="40"/>
      <c r="O106" s="40"/>
      <c r="P106" s="40"/>
      <c r="Q106" s="40"/>
      <c r="R106" s="40"/>
    </row>
    <row r="107" spans="2:18" s="3" customFormat="1" ht="39" customHeight="1" x14ac:dyDescent="0.3">
      <c r="B107" s="40"/>
      <c r="C107" s="40"/>
      <c r="D107" s="40"/>
      <c r="E107" s="83"/>
      <c r="F107" s="82"/>
      <c r="G107" s="79">
        <v>966</v>
      </c>
      <c r="H107" s="78"/>
      <c r="I107" s="79" t="s">
        <v>59</v>
      </c>
      <c r="J107" s="78"/>
      <c r="K107" s="79">
        <v>966</v>
      </c>
      <c r="L107" s="78"/>
      <c r="M107" s="40"/>
      <c r="N107" s="40"/>
      <c r="O107" s="40"/>
      <c r="P107" s="40"/>
      <c r="Q107" s="40"/>
      <c r="R107" s="40"/>
    </row>
    <row r="108" spans="2:18" s="3" customFormat="1" ht="40.5" customHeight="1" x14ac:dyDescent="0.3">
      <c r="B108" s="40"/>
      <c r="C108" s="40"/>
      <c r="D108" s="40"/>
      <c r="E108" s="83"/>
      <c r="F108" s="82"/>
      <c r="G108" s="79">
        <v>629</v>
      </c>
      <c r="H108" s="78"/>
      <c r="I108" s="79" t="s">
        <v>59</v>
      </c>
      <c r="J108" s="78"/>
      <c r="K108" s="79">
        <v>629</v>
      </c>
      <c r="L108" s="78"/>
      <c r="M108" s="40"/>
      <c r="N108" s="40"/>
      <c r="O108" s="40"/>
      <c r="P108" s="40"/>
      <c r="Q108" s="40"/>
      <c r="R108" s="40"/>
    </row>
    <row r="109" spans="2:18" s="3" customFormat="1" ht="39.75" customHeight="1" x14ac:dyDescent="0.3">
      <c r="B109" s="40"/>
      <c r="C109" s="40"/>
      <c r="D109" s="40"/>
      <c r="E109" s="83"/>
      <c r="F109" s="82"/>
      <c r="G109" s="79">
        <v>981</v>
      </c>
      <c r="H109" s="78"/>
      <c r="I109" s="79" t="s">
        <v>59</v>
      </c>
      <c r="J109" s="78"/>
      <c r="K109" s="79">
        <v>981</v>
      </c>
      <c r="L109" s="78"/>
      <c r="M109" s="40"/>
      <c r="N109" s="40"/>
      <c r="O109" s="40"/>
      <c r="P109" s="40"/>
      <c r="Q109" s="40"/>
      <c r="R109" s="40"/>
    </row>
    <row r="110" spans="2:18" s="3" customFormat="1" ht="27" customHeight="1" x14ac:dyDescent="0.3">
      <c r="B110" s="40"/>
      <c r="C110" s="40"/>
      <c r="D110" s="40"/>
      <c r="E110" s="134"/>
      <c r="F110" s="133"/>
      <c r="G110" s="79">
        <v>3467</v>
      </c>
      <c r="H110" s="78"/>
      <c r="I110" s="79" t="s">
        <v>59</v>
      </c>
      <c r="J110" s="78"/>
      <c r="K110" s="79">
        <v>3467</v>
      </c>
      <c r="L110" s="78"/>
      <c r="M110" s="40"/>
      <c r="N110" s="40"/>
      <c r="O110" s="40"/>
      <c r="P110" s="40"/>
      <c r="Q110" s="40"/>
      <c r="R110" s="40"/>
    </row>
    <row r="111" spans="2:18" s="3" customFormat="1" ht="40.5" customHeight="1" x14ac:dyDescent="0.3">
      <c r="B111" s="40"/>
      <c r="C111" s="40"/>
      <c r="D111" s="40"/>
      <c r="E111" s="81" t="s">
        <v>55</v>
      </c>
      <c r="F111" s="81"/>
      <c r="G111" s="79">
        <v>81</v>
      </c>
      <c r="H111" s="78"/>
      <c r="I111" s="79" t="s">
        <v>59</v>
      </c>
      <c r="J111" s="78"/>
      <c r="K111" s="79">
        <v>81</v>
      </c>
      <c r="L111" s="78"/>
      <c r="M111" s="40"/>
      <c r="N111" s="40"/>
      <c r="O111" s="40"/>
      <c r="P111" s="40"/>
      <c r="Q111" s="40"/>
      <c r="R111" s="40"/>
    </row>
    <row r="112" spans="2:18" s="3" customFormat="1" ht="27" customHeight="1" x14ac:dyDescent="0.3">
      <c r="B112" s="40"/>
      <c r="C112" s="40"/>
      <c r="D112" s="40"/>
      <c r="E112" s="158" t="s">
        <v>54</v>
      </c>
      <c r="F112" s="157"/>
      <c r="G112" s="79">
        <v>2609</v>
      </c>
      <c r="H112" s="78"/>
      <c r="I112" s="79" t="s">
        <v>59</v>
      </c>
      <c r="J112" s="78"/>
      <c r="K112" s="79">
        <v>2609</v>
      </c>
      <c r="L112" s="78"/>
      <c r="M112" s="40"/>
      <c r="N112" s="40"/>
      <c r="O112" s="40"/>
      <c r="P112" s="40"/>
      <c r="Q112" s="40"/>
      <c r="R112" s="40"/>
    </row>
    <row r="113" spans="2:18" s="3" customFormat="1" ht="25.5" customHeight="1" x14ac:dyDescent="0.3">
      <c r="B113" s="40"/>
      <c r="C113" s="40"/>
      <c r="D113" s="40"/>
      <c r="E113" s="81" t="s">
        <v>53</v>
      </c>
      <c r="F113" s="81"/>
      <c r="G113" s="91">
        <f>SUM(G97:H112)</f>
        <v>64311</v>
      </c>
      <c r="H113" s="90"/>
      <c r="I113" s="91">
        <f>SUM(I98,I100,I101,I103)</f>
        <v>350</v>
      </c>
      <c r="J113" s="90"/>
      <c r="K113" s="91">
        <f>SUM(K97:L112)</f>
        <v>64661</v>
      </c>
      <c r="L113" s="90"/>
      <c r="M113" s="40"/>
      <c r="N113" s="40"/>
      <c r="O113" s="40"/>
      <c r="P113" s="40"/>
      <c r="Q113" s="40"/>
      <c r="R113" s="40"/>
    </row>
    <row r="114" spans="2:18" s="3" customFormat="1" ht="12" customHeight="1" x14ac:dyDescent="0.3">
      <c r="B114" s="40"/>
      <c r="C114" s="40"/>
      <c r="D114" s="40"/>
      <c r="E114" s="89"/>
      <c r="F114" s="89"/>
      <c r="G114" s="40"/>
      <c r="H114" s="40"/>
      <c r="I114" s="40"/>
      <c r="J114" s="40"/>
      <c r="K114" s="40"/>
      <c r="L114" s="40"/>
      <c r="M114" s="40"/>
      <c r="N114" s="40"/>
      <c r="O114" s="40"/>
      <c r="P114" s="40"/>
      <c r="Q114" s="40"/>
      <c r="R114" s="40"/>
    </row>
    <row r="115" spans="2:18" s="3" customFormat="1" x14ac:dyDescent="0.3">
      <c r="B115" s="40"/>
      <c r="C115" s="40"/>
      <c r="D115" s="40"/>
      <c r="E115" s="40"/>
      <c r="F115" s="40"/>
      <c r="G115" s="40"/>
      <c r="H115" s="40"/>
      <c r="I115" s="40"/>
      <c r="J115" s="40"/>
      <c r="K115" s="40"/>
      <c r="L115" s="40"/>
      <c r="M115" s="40"/>
      <c r="N115" s="40"/>
      <c r="O115" s="40"/>
      <c r="P115" s="40"/>
      <c r="Q115" s="40"/>
      <c r="R115" s="40"/>
    </row>
    <row r="116" spans="2:18" s="3" customFormat="1" ht="21.75" customHeight="1" x14ac:dyDescent="0.3">
      <c r="B116" s="52" t="s">
        <v>29</v>
      </c>
      <c r="C116" s="52"/>
      <c r="D116" s="52"/>
      <c r="E116" s="52"/>
      <c r="F116" s="52"/>
      <c r="G116" s="52"/>
      <c r="H116" s="52"/>
      <c r="I116" s="52"/>
      <c r="J116" s="52"/>
      <c r="K116" s="52"/>
      <c r="L116" s="52"/>
      <c r="M116" s="52"/>
      <c r="N116" s="52"/>
      <c r="O116" s="52"/>
      <c r="P116" s="52"/>
      <c r="Q116" s="88"/>
      <c r="R116" s="88"/>
    </row>
    <row r="117" spans="2:18" s="3" customFormat="1" x14ac:dyDescent="0.3"/>
    <row r="118" spans="2:18" s="3" customFormat="1" ht="15.6" x14ac:dyDescent="0.3">
      <c r="B118" s="87" t="s">
        <v>58</v>
      </c>
      <c r="C118" s="87"/>
      <c r="D118" s="87"/>
      <c r="E118" s="87"/>
      <c r="F118" s="87"/>
      <c r="G118" s="87"/>
      <c r="H118" s="87"/>
      <c r="I118" s="87"/>
      <c r="J118" s="87"/>
      <c r="K118" s="87"/>
      <c r="L118" s="87"/>
      <c r="M118" s="87"/>
      <c r="N118" s="87"/>
      <c r="O118" s="87"/>
      <c r="P118" s="87"/>
    </row>
    <row r="119" spans="2:18" s="3" customFormat="1" x14ac:dyDescent="0.3"/>
    <row r="120" spans="2:18" s="3" customFormat="1" ht="33.75" customHeight="1" x14ac:dyDescent="0.3">
      <c r="G120" s="86" t="s">
        <v>57</v>
      </c>
      <c r="H120" s="86"/>
      <c r="I120" s="85" t="s">
        <v>56</v>
      </c>
      <c r="J120" s="85"/>
      <c r="K120" s="84"/>
      <c r="L120" s="84"/>
    </row>
    <row r="121" spans="2:18" s="3" customFormat="1" ht="35.25" customHeight="1" x14ac:dyDescent="0.3">
      <c r="G121" s="83"/>
      <c r="H121" s="82"/>
      <c r="I121" s="79">
        <v>14924</v>
      </c>
      <c r="J121" s="78"/>
      <c r="K121" s="11"/>
      <c r="L121" s="11"/>
    </row>
    <row r="122" spans="2:18" s="3" customFormat="1" ht="39.75" customHeight="1" x14ac:dyDescent="0.3">
      <c r="G122" s="83"/>
      <c r="H122" s="82"/>
      <c r="I122" s="79">
        <v>14186</v>
      </c>
      <c r="J122" s="78"/>
    </row>
    <row r="123" spans="2:18" s="3" customFormat="1" ht="36.75" customHeight="1" x14ac:dyDescent="0.3">
      <c r="G123" s="83"/>
      <c r="H123" s="82"/>
      <c r="I123" s="79">
        <v>1086</v>
      </c>
      <c r="J123" s="78"/>
    </row>
    <row r="124" spans="2:18" s="3" customFormat="1" ht="36" customHeight="1" x14ac:dyDescent="0.3">
      <c r="G124" s="83"/>
      <c r="H124" s="82"/>
      <c r="I124" s="79">
        <v>2688</v>
      </c>
      <c r="J124" s="78"/>
    </row>
    <row r="125" spans="2:18" s="3" customFormat="1" ht="34.5" customHeight="1" x14ac:dyDescent="0.3">
      <c r="G125" s="83"/>
      <c r="H125" s="82"/>
      <c r="I125" s="79">
        <v>11990</v>
      </c>
      <c r="J125" s="78"/>
    </row>
    <row r="126" spans="2:18" s="3" customFormat="1" ht="39" customHeight="1" x14ac:dyDescent="0.3">
      <c r="G126" s="83"/>
      <c r="H126" s="82"/>
      <c r="I126" s="79">
        <v>2167</v>
      </c>
      <c r="J126" s="78"/>
    </row>
    <row r="127" spans="2:18" s="3" customFormat="1" ht="40.5" customHeight="1" x14ac:dyDescent="0.3">
      <c r="G127" s="83"/>
      <c r="H127" s="82"/>
      <c r="I127" s="79">
        <v>8887</v>
      </c>
      <c r="J127" s="78"/>
    </row>
    <row r="128" spans="2:18" s="3" customFormat="1" ht="38.25" customHeight="1" x14ac:dyDescent="0.3">
      <c r="G128" s="83"/>
      <c r="H128" s="82"/>
      <c r="I128" s="79">
        <v>966</v>
      </c>
      <c r="J128" s="78"/>
    </row>
    <row r="129" spans="7:10" s="3" customFormat="1" ht="39" customHeight="1" x14ac:dyDescent="0.3">
      <c r="G129" s="83"/>
      <c r="H129" s="82"/>
      <c r="I129" s="79">
        <v>629</v>
      </c>
      <c r="J129" s="78"/>
    </row>
    <row r="130" spans="7:10" s="3" customFormat="1" ht="34.5" customHeight="1" x14ac:dyDescent="0.3">
      <c r="G130" s="83"/>
      <c r="H130" s="82"/>
      <c r="I130" s="79">
        <v>981</v>
      </c>
      <c r="J130" s="78"/>
    </row>
    <row r="131" spans="7:10" s="3" customFormat="1" ht="34.5" customHeight="1" x14ac:dyDescent="0.3">
      <c r="G131" s="134"/>
      <c r="H131" s="133"/>
      <c r="I131" s="79">
        <v>3467</v>
      </c>
      <c r="J131" s="78"/>
    </row>
    <row r="132" spans="7:10" s="3" customFormat="1" ht="36" customHeight="1" x14ac:dyDescent="0.3">
      <c r="G132" s="81" t="s">
        <v>55</v>
      </c>
      <c r="H132" s="81"/>
      <c r="I132" s="79">
        <v>81</v>
      </c>
      <c r="J132" s="78"/>
    </row>
    <row r="133" spans="7:10" s="3" customFormat="1" ht="39.75" customHeight="1" x14ac:dyDescent="0.3">
      <c r="G133" s="80" t="s">
        <v>54</v>
      </c>
      <c r="H133" s="80"/>
      <c r="I133" s="79">
        <v>2609</v>
      </c>
      <c r="J133" s="78"/>
    </row>
    <row r="134" spans="7:10" s="3" customFormat="1" ht="30.75" customHeight="1" x14ac:dyDescent="0.3">
      <c r="G134" s="77" t="s">
        <v>53</v>
      </c>
      <c r="H134" s="77"/>
      <c r="I134" s="76">
        <f>SUM(I121:J133)</f>
        <v>64661</v>
      </c>
      <c r="J134" s="76"/>
    </row>
    <row r="135" spans="7:10" s="3" customFormat="1" ht="32.25" customHeight="1" x14ac:dyDescent="0.3">
      <c r="I135" s="75"/>
      <c r="J135" s="75"/>
    </row>
    <row r="136" spans="7:10" s="3" customFormat="1" x14ac:dyDescent="0.3">
      <c r="I136" s="75"/>
      <c r="J136" s="75"/>
    </row>
    <row r="137" spans="7:10" s="3" customFormat="1" x14ac:dyDescent="0.3"/>
    <row r="138" spans="7:10" s="3" customFormat="1" x14ac:dyDescent="0.3"/>
    <row r="139" spans="7:10" s="3" customFormat="1" x14ac:dyDescent="0.3"/>
    <row r="140" spans="7:10" s="3" customFormat="1" x14ac:dyDescent="0.3"/>
    <row r="141" spans="7:10" s="3" customFormat="1" x14ac:dyDescent="0.3"/>
    <row r="142" spans="7:10" s="3" customFormat="1" x14ac:dyDescent="0.3"/>
    <row r="143" spans="7:10" s="3" customFormat="1" x14ac:dyDescent="0.3"/>
    <row r="144" spans="7:10" s="3" customFormat="1" x14ac:dyDescent="0.3"/>
    <row r="145" s="3" customFormat="1" x14ac:dyDescent="0.3"/>
    <row r="146" s="3" customFormat="1" x14ac:dyDescent="0.3"/>
    <row r="147" s="3" customFormat="1" x14ac:dyDescent="0.3"/>
    <row r="148" s="3" customFormat="1" x14ac:dyDescent="0.3"/>
    <row r="149" s="3" customFormat="1" x14ac:dyDescent="0.3"/>
    <row r="150" s="3" customFormat="1" x14ac:dyDescent="0.3"/>
    <row r="151" s="3" customFormat="1" x14ac:dyDescent="0.3"/>
    <row r="152" s="3" customFormat="1" x14ac:dyDescent="0.3"/>
    <row r="153" s="3" customFormat="1" x14ac:dyDescent="0.3"/>
    <row r="154" s="3" customFormat="1" x14ac:dyDescent="0.3"/>
    <row r="155" s="3" customFormat="1" x14ac:dyDescent="0.3"/>
    <row r="156" s="3" customFormat="1" x14ac:dyDescent="0.3"/>
    <row r="157" s="3" customFormat="1" x14ac:dyDescent="0.3"/>
    <row r="158" s="3" customFormat="1" x14ac:dyDescent="0.3"/>
    <row r="159" s="3" customFormat="1" x14ac:dyDescent="0.3"/>
    <row r="160" s="3" customFormat="1" x14ac:dyDescent="0.3"/>
    <row r="161" s="3" customFormat="1" x14ac:dyDescent="0.3"/>
    <row r="162" s="3" customFormat="1" x14ac:dyDescent="0.3"/>
    <row r="163" s="3" customFormat="1" x14ac:dyDescent="0.3"/>
    <row r="164" s="3" customFormat="1" x14ac:dyDescent="0.3"/>
    <row r="165" s="3" customFormat="1" x14ac:dyDescent="0.3"/>
    <row r="166" s="3" customFormat="1" x14ac:dyDescent="0.3"/>
    <row r="167" s="3" customFormat="1" x14ac:dyDescent="0.3"/>
    <row r="168" s="3" customFormat="1" x14ac:dyDescent="0.3"/>
    <row r="169" s="3" customFormat="1" x14ac:dyDescent="0.3"/>
    <row r="170" s="3" customFormat="1" x14ac:dyDescent="0.3"/>
    <row r="171" s="3" customFormat="1" x14ac:dyDescent="0.3"/>
    <row r="172" s="3" customFormat="1" x14ac:dyDescent="0.3"/>
    <row r="173" s="3" customFormat="1" x14ac:dyDescent="0.3"/>
    <row r="174" s="3" customFormat="1" x14ac:dyDescent="0.3"/>
    <row r="175" s="3" customFormat="1" x14ac:dyDescent="0.3"/>
    <row r="176" s="3" customFormat="1" x14ac:dyDescent="0.3"/>
    <row r="177" s="3" customFormat="1" x14ac:dyDescent="0.3"/>
    <row r="178" s="3" customFormat="1" x14ac:dyDescent="0.3"/>
    <row r="179" s="3" customFormat="1" x14ac:dyDescent="0.3"/>
    <row r="180" s="3" customFormat="1" x14ac:dyDescent="0.3"/>
    <row r="181" s="3" customFormat="1" x14ac:dyDescent="0.3"/>
  </sheetData>
  <mergeCells count="187">
    <mergeCell ref="I122:J122"/>
    <mergeCell ref="I123:J123"/>
    <mergeCell ref="I124:J124"/>
    <mergeCell ref="I125:J125"/>
    <mergeCell ref="I126:J126"/>
    <mergeCell ref="I131:J131"/>
    <mergeCell ref="I135:J135"/>
    <mergeCell ref="I136:J136"/>
    <mergeCell ref="I127:J127"/>
    <mergeCell ref="I128:J128"/>
    <mergeCell ref="I129:J129"/>
    <mergeCell ref="I130:J130"/>
    <mergeCell ref="I132:J132"/>
    <mergeCell ref="I133:J133"/>
    <mergeCell ref="I134:J134"/>
    <mergeCell ref="G122:H122"/>
    <mergeCell ref="G123:H123"/>
    <mergeCell ref="G124:H124"/>
    <mergeCell ref="G125:H125"/>
    <mergeCell ref="G126:H126"/>
    <mergeCell ref="G131:H131"/>
    <mergeCell ref="G132:H132"/>
    <mergeCell ref="G133:H133"/>
    <mergeCell ref="G134:H134"/>
    <mergeCell ref="G127:H127"/>
    <mergeCell ref="G128:H128"/>
    <mergeCell ref="G129:H129"/>
    <mergeCell ref="G130:H130"/>
    <mergeCell ref="G112:H112"/>
    <mergeCell ref="G113:H113"/>
    <mergeCell ref="I112:J112"/>
    <mergeCell ref="I113:J113"/>
    <mergeCell ref="K112:L112"/>
    <mergeCell ref="K113:L113"/>
    <mergeCell ref="G120:H120"/>
    <mergeCell ref="I120:J120"/>
    <mergeCell ref="K120:L120"/>
    <mergeCell ref="G121:H121"/>
    <mergeCell ref="I121:J121"/>
    <mergeCell ref="B116:P116"/>
    <mergeCell ref="G107:H107"/>
    <mergeCell ref="I107:J107"/>
    <mergeCell ref="K107:L107"/>
    <mergeCell ref="G108:H108"/>
    <mergeCell ref="I108:J108"/>
    <mergeCell ref="K108:L108"/>
    <mergeCell ref="G109:H109"/>
    <mergeCell ref="I109:J109"/>
    <mergeCell ref="K109:L109"/>
    <mergeCell ref="G111:H111"/>
    <mergeCell ref="I111:J111"/>
    <mergeCell ref="K111:L111"/>
    <mergeCell ref="K102:L102"/>
    <mergeCell ref="G103:H103"/>
    <mergeCell ref="I103:J103"/>
    <mergeCell ref="K103:L103"/>
    <mergeCell ref="G104:H104"/>
    <mergeCell ref="I104:J104"/>
    <mergeCell ref="K104:L104"/>
    <mergeCell ref="G105:H105"/>
    <mergeCell ref="I105:J105"/>
    <mergeCell ref="K105:L105"/>
    <mergeCell ref="G106:H106"/>
    <mergeCell ref="I106:J106"/>
    <mergeCell ref="K106:L106"/>
    <mergeCell ref="E104:F104"/>
    <mergeCell ref="G101:H101"/>
    <mergeCell ref="I100:J100"/>
    <mergeCell ref="I101:J101"/>
    <mergeCell ref="G102:H102"/>
    <mergeCell ref="I102:J102"/>
    <mergeCell ref="E113:F113"/>
    <mergeCell ref="E112:F112"/>
    <mergeCell ref="E114:F114"/>
    <mergeCell ref="E105:F105"/>
    <mergeCell ref="E106:F106"/>
    <mergeCell ref="E107:F107"/>
    <mergeCell ref="E108:F108"/>
    <mergeCell ref="E109:F109"/>
    <mergeCell ref="K97:L97"/>
    <mergeCell ref="K98:L98"/>
    <mergeCell ref="K99:L99"/>
    <mergeCell ref="K100:L100"/>
    <mergeCell ref="K101:L101"/>
    <mergeCell ref="E111:F111"/>
    <mergeCell ref="I97:J97"/>
    <mergeCell ref="I98:J98"/>
    <mergeCell ref="I99:J99"/>
    <mergeCell ref="E103:F103"/>
    <mergeCell ref="E102:F102"/>
    <mergeCell ref="G97:H97"/>
    <mergeCell ref="G98:H98"/>
    <mergeCell ref="G99:H99"/>
    <mergeCell ref="G100:H100"/>
    <mergeCell ref="E97:F97"/>
    <mergeCell ref="E98:F98"/>
    <mergeCell ref="E99:F99"/>
    <mergeCell ref="E100:F100"/>
    <mergeCell ref="E101:F101"/>
    <mergeCell ref="B6:P6"/>
    <mergeCell ref="B4:P4"/>
    <mergeCell ref="I85:J85"/>
    <mergeCell ref="I86:J86"/>
    <mergeCell ref="I87:J87"/>
    <mergeCell ref="D88:F88"/>
    <mergeCell ref="G88:H88"/>
    <mergeCell ref="I88:J88"/>
    <mergeCell ref="D85:F85"/>
    <mergeCell ref="D86:F86"/>
    <mergeCell ref="I95:J95"/>
    <mergeCell ref="K96:L96"/>
    <mergeCell ref="K95:L95"/>
    <mergeCell ref="B49:P49"/>
    <mergeCell ref="B12:P12"/>
    <mergeCell ref="B8:P10"/>
    <mergeCell ref="G76:H76"/>
    <mergeCell ref="G77:H77"/>
    <mergeCell ref="A2:P2"/>
    <mergeCell ref="A1:P1"/>
    <mergeCell ref="B93:P93"/>
    <mergeCell ref="E96:F96"/>
    <mergeCell ref="G96:H96"/>
    <mergeCell ref="I96:J96"/>
    <mergeCell ref="E95:F95"/>
    <mergeCell ref="G95:H95"/>
    <mergeCell ref="I67:L67"/>
    <mergeCell ref="D82:L82"/>
    <mergeCell ref="D84:F84"/>
    <mergeCell ref="G84:H84"/>
    <mergeCell ref="I84:J84"/>
    <mergeCell ref="D78:F78"/>
    <mergeCell ref="D79:F79"/>
    <mergeCell ref="D80:F80"/>
    <mergeCell ref="D67:F68"/>
    <mergeCell ref="G69:H69"/>
    <mergeCell ref="D59:F59"/>
    <mergeCell ref="D60:F60"/>
    <mergeCell ref="D61:F61"/>
    <mergeCell ref="D62:F62"/>
    <mergeCell ref="D56:F56"/>
    <mergeCell ref="G78:H78"/>
    <mergeCell ref="D73:F73"/>
    <mergeCell ref="G70:H70"/>
    <mergeCell ref="G71:H71"/>
    <mergeCell ref="G72:H72"/>
    <mergeCell ref="D52:F52"/>
    <mergeCell ref="D53:F53"/>
    <mergeCell ref="D54:F54"/>
    <mergeCell ref="D55:F55"/>
    <mergeCell ref="D57:F57"/>
    <mergeCell ref="D58:F58"/>
    <mergeCell ref="K15:K16"/>
    <mergeCell ref="L15:L16"/>
    <mergeCell ref="E15:E16"/>
    <mergeCell ref="J15:J16"/>
    <mergeCell ref="B118:P118"/>
    <mergeCell ref="Q91:R91"/>
    <mergeCell ref="B91:P91"/>
    <mergeCell ref="D65:M65"/>
    <mergeCell ref="D63:F63"/>
    <mergeCell ref="D51:F51"/>
    <mergeCell ref="D87:F87"/>
    <mergeCell ref="G85:H85"/>
    <mergeCell ref="G86:H86"/>
    <mergeCell ref="G87:H87"/>
    <mergeCell ref="G80:H80"/>
    <mergeCell ref="G67:H68"/>
    <mergeCell ref="G79:H79"/>
    <mergeCell ref="G73:H73"/>
    <mergeCell ref="G74:H74"/>
    <mergeCell ref="G75:H75"/>
    <mergeCell ref="D76:F76"/>
    <mergeCell ref="D77:F77"/>
    <mergeCell ref="D69:F69"/>
    <mergeCell ref="D70:F70"/>
    <mergeCell ref="D71:F71"/>
    <mergeCell ref="D72:F72"/>
    <mergeCell ref="H15:I15"/>
    <mergeCell ref="H14:I14"/>
    <mergeCell ref="G15:G16"/>
    <mergeCell ref="E46:N47"/>
    <mergeCell ref="E110:F110"/>
    <mergeCell ref="G110:H110"/>
    <mergeCell ref="I110:J110"/>
    <mergeCell ref="K110:L110"/>
    <mergeCell ref="D74:F74"/>
    <mergeCell ref="D75:F75"/>
  </mergeCells>
  <pageMargins left="0.7" right="0.7" top="0.75" bottom="0.75" header="0.3" footer="0.3"/>
  <pageSetup scale="68"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4"/>
  <sheetViews>
    <sheetView zoomScale="110" zoomScaleNormal="110" workbookViewId="0">
      <selection activeCell="O15" sqref="O15"/>
    </sheetView>
  </sheetViews>
  <sheetFormatPr defaultColWidth="11.5546875" defaultRowHeight="14.4" x14ac:dyDescent="0.3"/>
  <cols>
    <col min="1" max="1" width="5.5546875" customWidth="1"/>
    <col min="2" max="2" width="6" customWidth="1"/>
    <col min="3" max="3" width="6.88671875" customWidth="1"/>
    <col min="4" max="4" width="4.33203125" customWidth="1"/>
    <col min="5" max="5" width="6.109375" customWidth="1"/>
    <col min="6" max="6" width="4.109375" customWidth="1"/>
    <col min="7" max="7" width="12" customWidth="1"/>
    <col min="8" max="8" width="9.33203125" customWidth="1"/>
    <col min="9" max="9" width="11.109375" customWidth="1"/>
    <col min="10" max="10" width="8.5546875" customWidth="1"/>
    <col min="11" max="11" width="10.33203125" customWidth="1"/>
    <col min="12" max="12" width="13" customWidth="1"/>
    <col min="13" max="13" width="9.5546875" customWidth="1"/>
    <col min="14" max="14" width="6.44140625" customWidth="1"/>
    <col min="15" max="15" width="6.6640625" customWidth="1"/>
    <col min="16" max="16" width="7.44140625" customWidth="1"/>
    <col min="17" max="17" width="7.5546875" customWidth="1"/>
    <col min="18" max="18" width="8" customWidth="1"/>
    <col min="19" max="25" width="5.6640625" customWidth="1"/>
    <col min="26" max="31" width="6.33203125" customWidth="1"/>
    <col min="32" max="32" width="5.33203125" customWidth="1"/>
  </cols>
  <sheetData>
    <row r="1" spans="1:32" ht="34.5" customHeight="1" x14ac:dyDescent="0.3">
      <c r="A1" s="64" t="s">
        <v>0</v>
      </c>
      <c r="B1" s="64"/>
      <c r="C1" s="64"/>
      <c r="D1" s="64"/>
      <c r="E1" s="64"/>
      <c r="F1" s="64"/>
      <c r="G1" s="64"/>
      <c r="H1" s="64"/>
      <c r="I1" s="64"/>
      <c r="J1" s="64"/>
      <c r="K1" s="64"/>
      <c r="L1" s="64"/>
      <c r="M1" s="64"/>
      <c r="N1" s="64"/>
      <c r="O1" s="64"/>
      <c r="P1" s="64"/>
      <c r="Q1" s="132"/>
      <c r="R1" s="132"/>
    </row>
    <row r="2" spans="1:32" ht="43.5" customHeight="1" x14ac:dyDescent="0.35">
      <c r="A2" s="53" t="s">
        <v>132</v>
      </c>
      <c r="B2" s="53"/>
      <c r="C2" s="53"/>
      <c r="D2" s="53"/>
      <c r="E2" s="53"/>
      <c r="F2" s="53"/>
      <c r="G2" s="53"/>
      <c r="H2" s="53"/>
      <c r="I2" s="53"/>
      <c r="J2" s="53"/>
      <c r="K2" s="53"/>
      <c r="L2" s="53"/>
      <c r="M2" s="53"/>
      <c r="N2" s="53"/>
      <c r="O2" s="53"/>
      <c r="P2" s="53"/>
      <c r="Q2" s="46"/>
      <c r="R2" s="46"/>
      <c r="S2" s="16"/>
      <c r="T2" s="16"/>
      <c r="U2" s="16"/>
      <c r="V2" s="16"/>
      <c r="W2" s="16"/>
      <c r="X2" s="16"/>
      <c r="Y2" s="16"/>
      <c r="Z2" s="16"/>
      <c r="AA2" s="16"/>
      <c r="AB2" s="16"/>
      <c r="AC2" s="16"/>
      <c r="AD2" s="16"/>
      <c r="AE2" s="16"/>
      <c r="AF2" s="16"/>
    </row>
    <row r="3" spans="1:32" ht="11.25" customHeight="1" x14ac:dyDescent="0.3">
      <c r="A3" s="45"/>
      <c r="B3" s="45"/>
      <c r="C3" s="45"/>
      <c r="D3" s="45"/>
      <c r="E3" s="45"/>
      <c r="F3" s="45"/>
      <c r="G3" s="45"/>
      <c r="H3" s="45"/>
      <c r="I3" s="45"/>
      <c r="J3" s="45"/>
      <c r="K3" s="45"/>
      <c r="L3" s="45"/>
      <c r="M3" s="45"/>
      <c r="N3" s="45"/>
      <c r="O3" s="45"/>
      <c r="P3" s="45"/>
      <c r="Q3" s="45"/>
      <c r="R3" s="46"/>
      <c r="S3" s="1"/>
      <c r="T3" s="1"/>
      <c r="U3" s="1"/>
      <c r="V3" s="1"/>
      <c r="W3" s="1"/>
      <c r="X3" s="1"/>
      <c r="Y3" s="1"/>
      <c r="Z3" s="1"/>
      <c r="AA3" s="1"/>
      <c r="AB3" s="1"/>
      <c r="AC3" s="1"/>
      <c r="AD3" s="1"/>
      <c r="AE3" s="1"/>
      <c r="AF3" s="1"/>
    </row>
    <row r="4" spans="1:32" ht="32.25" customHeight="1" x14ac:dyDescent="0.3">
      <c r="B4" s="131" t="s">
        <v>131</v>
      </c>
      <c r="C4" s="131"/>
      <c r="D4" s="131"/>
      <c r="E4" s="131"/>
      <c r="F4" s="131"/>
      <c r="G4" s="131"/>
      <c r="H4" s="131"/>
      <c r="I4" s="131"/>
      <c r="J4" s="131"/>
      <c r="K4" s="131"/>
      <c r="L4" s="131"/>
      <c r="M4" s="131"/>
      <c r="N4" s="131"/>
      <c r="O4" s="131"/>
      <c r="P4" s="131"/>
      <c r="Q4" s="44"/>
      <c r="R4" s="44"/>
      <c r="S4" s="44"/>
      <c r="T4" s="1"/>
      <c r="U4" s="1"/>
      <c r="V4" s="1"/>
      <c r="W4" s="1"/>
      <c r="X4" s="1"/>
      <c r="Y4" s="1"/>
      <c r="Z4" s="1"/>
      <c r="AA4" s="1"/>
      <c r="AB4" s="1"/>
      <c r="AC4" s="1"/>
      <c r="AD4" s="1"/>
      <c r="AE4" s="1"/>
      <c r="AF4" s="1"/>
    </row>
    <row r="5" spans="1:32" ht="11.25" customHeight="1" x14ac:dyDescent="0.3">
      <c r="A5" s="17"/>
      <c r="B5" s="17"/>
      <c r="C5" s="17"/>
      <c r="D5" s="17"/>
      <c r="E5" s="17"/>
      <c r="F5" s="17"/>
      <c r="G5" s="17"/>
      <c r="H5" s="17"/>
      <c r="I5" s="17"/>
      <c r="J5" s="17"/>
      <c r="K5" s="17"/>
      <c r="L5" s="17"/>
      <c r="M5" s="17"/>
      <c r="N5" s="17"/>
      <c r="O5" s="17"/>
      <c r="P5" s="17"/>
      <c r="Q5" s="17"/>
      <c r="R5" s="17"/>
      <c r="S5" s="44"/>
      <c r="T5" s="1"/>
      <c r="U5" s="1"/>
      <c r="V5" s="1"/>
      <c r="W5" s="1"/>
      <c r="X5" s="1"/>
      <c r="Y5" s="1"/>
      <c r="Z5" s="1"/>
      <c r="AA5" s="1"/>
      <c r="AB5" s="1"/>
      <c r="AC5" s="1"/>
      <c r="AD5" s="1"/>
      <c r="AE5" s="1"/>
      <c r="AF5" s="1"/>
    </row>
    <row r="6" spans="1:32" s="11" customFormat="1" ht="40.5" customHeight="1" x14ac:dyDescent="0.3">
      <c r="B6" s="59" t="s">
        <v>45</v>
      </c>
      <c r="C6" s="59"/>
      <c r="D6" s="59"/>
      <c r="E6" s="59"/>
      <c r="F6" s="59"/>
      <c r="G6" s="59"/>
      <c r="H6" s="59"/>
      <c r="I6" s="59"/>
      <c r="J6" s="59"/>
      <c r="K6" s="59"/>
      <c r="L6" s="59"/>
      <c r="M6" s="59"/>
      <c r="N6" s="59"/>
      <c r="O6" s="59"/>
      <c r="P6" s="59"/>
      <c r="Q6" s="130"/>
      <c r="R6" s="130"/>
      <c r="S6" s="7"/>
      <c r="T6" s="7"/>
      <c r="U6" s="7"/>
      <c r="V6" s="7"/>
      <c r="W6" s="7"/>
      <c r="X6" s="7"/>
      <c r="Y6" s="7"/>
      <c r="Z6" s="8"/>
      <c r="AA6" s="9"/>
      <c r="AB6" s="9"/>
      <c r="AC6" s="10"/>
      <c r="AD6" s="9"/>
      <c r="AE6" s="9"/>
    </row>
    <row r="7" spans="1:32" s="11" customFormat="1" ht="15" customHeight="1" x14ac:dyDescent="0.3">
      <c r="B7" s="13"/>
      <c r="C7" s="13"/>
      <c r="D7" s="13"/>
      <c r="E7" s="13"/>
      <c r="F7" s="13"/>
      <c r="G7" s="13"/>
      <c r="H7" s="13"/>
      <c r="I7" s="13"/>
      <c r="J7" s="13"/>
      <c r="K7" s="13"/>
      <c r="L7" s="13"/>
      <c r="M7" s="13"/>
      <c r="N7" s="13"/>
      <c r="O7" s="12"/>
      <c r="P7" s="7"/>
      <c r="Q7" s="7"/>
      <c r="R7" s="7"/>
      <c r="S7" s="7"/>
      <c r="T7" s="7"/>
      <c r="U7" s="7"/>
      <c r="V7" s="7"/>
      <c r="W7" s="7"/>
      <c r="X7" s="7"/>
      <c r="Y7" s="7"/>
      <c r="Z7" s="8"/>
      <c r="AA7" s="9"/>
      <c r="AB7" s="9"/>
      <c r="AC7" s="10"/>
      <c r="AD7" s="9"/>
      <c r="AE7" s="9"/>
    </row>
    <row r="8" spans="1:32" s="11" customFormat="1" ht="15" customHeight="1" x14ac:dyDescent="0.3">
      <c r="B8" s="129" t="s">
        <v>111</v>
      </c>
      <c r="C8" s="129"/>
      <c r="D8" s="129"/>
      <c r="E8" s="129"/>
      <c r="F8" s="129"/>
      <c r="G8" s="129"/>
      <c r="H8" s="129"/>
      <c r="I8" s="129"/>
      <c r="J8" s="129"/>
      <c r="K8" s="129"/>
      <c r="L8" s="129"/>
      <c r="M8" s="129"/>
      <c r="N8" s="129"/>
      <c r="O8" s="129"/>
      <c r="P8" s="129"/>
      <c r="Q8" s="128"/>
      <c r="R8" s="128"/>
      <c r="S8" s="7"/>
      <c r="T8" s="7"/>
      <c r="U8" s="7"/>
      <c r="V8" s="7"/>
      <c r="W8" s="7"/>
      <c r="X8" s="7"/>
      <c r="Y8" s="7"/>
      <c r="Z8" s="8"/>
      <c r="AA8" s="9"/>
      <c r="AB8" s="9"/>
      <c r="AC8" s="10"/>
      <c r="AD8" s="9"/>
      <c r="AE8" s="9"/>
    </row>
    <row r="9" spans="1:32" s="11" customFormat="1" ht="15" customHeight="1" x14ac:dyDescent="0.3">
      <c r="B9" s="129"/>
      <c r="C9" s="129"/>
      <c r="D9" s="129"/>
      <c r="E9" s="129"/>
      <c r="F9" s="129"/>
      <c r="G9" s="129"/>
      <c r="H9" s="129"/>
      <c r="I9" s="129"/>
      <c r="J9" s="129"/>
      <c r="K9" s="129"/>
      <c r="L9" s="129"/>
      <c r="M9" s="129"/>
      <c r="N9" s="129"/>
      <c r="O9" s="129"/>
      <c r="P9" s="129"/>
      <c r="Q9" s="128"/>
      <c r="R9" s="128"/>
      <c r="S9" s="7"/>
      <c r="T9" s="7"/>
      <c r="U9" s="7"/>
      <c r="V9" s="7"/>
      <c r="W9" s="7"/>
      <c r="X9" s="7"/>
      <c r="Y9" s="7"/>
      <c r="Z9" s="8"/>
      <c r="AA9" s="9"/>
      <c r="AB9" s="9"/>
      <c r="AC9" s="10"/>
      <c r="AD9" s="9"/>
      <c r="AE9" s="9"/>
    </row>
    <row r="10" spans="1:32" s="11" customFormat="1" ht="19.5" customHeight="1" x14ac:dyDescent="0.3">
      <c r="B10" s="129"/>
      <c r="C10" s="129"/>
      <c r="D10" s="129"/>
      <c r="E10" s="129"/>
      <c r="F10" s="129"/>
      <c r="G10" s="129"/>
      <c r="H10" s="129"/>
      <c r="I10" s="129"/>
      <c r="J10" s="129"/>
      <c r="K10" s="129"/>
      <c r="L10" s="129"/>
      <c r="M10" s="129"/>
      <c r="N10" s="129"/>
      <c r="O10" s="129"/>
      <c r="P10" s="129"/>
      <c r="Q10" s="128"/>
      <c r="R10" s="128"/>
      <c r="S10" s="7"/>
      <c r="T10" s="7"/>
      <c r="U10" s="7"/>
      <c r="V10" s="7"/>
      <c r="W10" s="7"/>
      <c r="X10" s="7"/>
      <c r="Y10" s="7"/>
      <c r="Z10" s="8"/>
      <c r="AA10" s="9"/>
      <c r="AB10" s="9"/>
      <c r="AC10" s="10"/>
      <c r="AD10" s="9"/>
      <c r="AE10" s="9"/>
    </row>
    <row r="11" spans="1:32" s="11" customFormat="1" ht="7.5" customHeight="1" x14ac:dyDescent="0.3">
      <c r="B11" s="13"/>
      <c r="C11" s="13"/>
      <c r="D11" s="13"/>
      <c r="E11" s="13"/>
      <c r="F11" s="13"/>
      <c r="G11" s="13"/>
      <c r="H11" s="13"/>
      <c r="I11" s="13"/>
      <c r="J11" s="13"/>
      <c r="K11" s="13"/>
      <c r="L11" s="13"/>
      <c r="M11" s="13"/>
      <c r="N11" s="13"/>
      <c r="O11" s="12"/>
      <c r="P11" s="7"/>
      <c r="Q11" s="7"/>
      <c r="R11" s="7"/>
      <c r="S11" s="7"/>
      <c r="T11" s="7"/>
      <c r="U11" s="7"/>
      <c r="V11" s="7"/>
      <c r="W11" s="7"/>
      <c r="X11" s="7"/>
      <c r="Y11" s="7"/>
      <c r="Z11" s="8"/>
      <c r="AA11" s="9"/>
      <c r="AB11" s="9"/>
      <c r="AC11" s="10"/>
      <c r="AD11" s="9"/>
      <c r="AE11" s="9"/>
    </row>
    <row r="12" spans="1:32" s="11" customFormat="1" ht="20.25" customHeight="1" x14ac:dyDescent="0.3">
      <c r="B12" s="52" t="s">
        <v>110</v>
      </c>
      <c r="C12" s="52"/>
      <c r="D12" s="52"/>
      <c r="E12" s="52"/>
      <c r="F12" s="52"/>
      <c r="G12" s="52"/>
      <c r="H12" s="52"/>
      <c r="I12" s="52"/>
      <c r="J12" s="52"/>
      <c r="K12" s="52"/>
      <c r="L12" s="52"/>
      <c r="M12" s="52"/>
      <c r="N12" s="52"/>
      <c r="O12" s="52"/>
      <c r="P12" s="52"/>
      <c r="Q12" s="88"/>
      <c r="R12" s="88"/>
      <c r="S12" s="7"/>
      <c r="T12" s="7"/>
      <c r="U12" s="7"/>
      <c r="V12" s="7"/>
      <c r="W12" s="7"/>
      <c r="X12" s="7"/>
      <c r="Y12" s="7"/>
      <c r="Z12" s="8"/>
      <c r="AA12" s="9"/>
      <c r="AB12" s="9"/>
      <c r="AC12" s="10"/>
      <c r="AD12" s="9"/>
      <c r="AE12" s="9"/>
    </row>
    <row r="13" spans="1:32" s="3" customFormat="1" ht="6" customHeight="1" x14ac:dyDescent="0.3">
      <c r="B13" s="4"/>
      <c r="C13" s="4"/>
      <c r="D13" s="4"/>
      <c r="E13" s="4"/>
      <c r="F13" s="4"/>
      <c r="G13" s="4"/>
      <c r="H13" s="4"/>
      <c r="I13" s="4"/>
      <c r="J13" s="4"/>
      <c r="K13" s="4"/>
      <c r="L13" s="4"/>
      <c r="M13" s="4"/>
      <c r="N13" s="4"/>
      <c r="O13" s="4"/>
      <c r="P13" s="4"/>
      <c r="Q13" s="4"/>
      <c r="R13" s="4"/>
      <c r="S13" s="4"/>
      <c r="T13" s="4"/>
      <c r="U13" s="4"/>
      <c r="V13" s="4"/>
      <c r="W13" s="4"/>
      <c r="X13" s="4"/>
      <c r="Y13" s="4"/>
      <c r="AB13" s="5"/>
      <c r="AD13" s="5"/>
    </row>
    <row r="14" spans="1:32" s="3" customFormat="1" ht="15.6" x14ac:dyDescent="0.3">
      <c r="E14" s="156"/>
      <c r="F14" s="155"/>
      <c r="G14" s="152" t="s">
        <v>67</v>
      </c>
      <c r="H14" s="154" t="s">
        <v>66</v>
      </c>
      <c r="I14" s="153"/>
      <c r="J14" s="152" t="s">
        <v>65</v>
      </c>
      <c r="K14" s="152" t="s">
        <v>64</v>
      </c>
      <c r="L14" s="152" t="s">
        <v>109</v>
      </c>
      <c r="O14" s="11"/>
      <c r="P14" s="11"/>
    </row>
    <row r="15" spans="1:32" s="3" customFormat="1" ht="38.25" customHeight="1" x14ac:dyDescent="0.3">
      <c r="E15" s="150"/>
      <c r="F15" s="11"/>
      <c r="G15" s="151" t="s">
        <v>120</v>
      </c>
      <c r="H15" s="122" t="s">
        <v>108</v>
      </c>
      <c r="I15" s="122"/>
      <c r="J15" s="122" t="s">
        <v>107</v>
      </c>
      <c r="K15" s="122" t="s">
        <v>106</v>
      </c>
      <c r="L15" s="121" t="s">
        <v>105</v>
      </c>
      <c r="O15" s="11"/>
      <c r="P15" s="11"/>
    </row>
    <row r="16" spans="1:32" s="3" customFormat="1" ht="25.5" customHeight="1" x14ac:dyDescent="0.3">
      <c r="E16" s="150"/>
      <c r="F16" s="149"/>
      <c r="G16" s="148"/>
      <c r="H16" s="123" t="s">
        <v>130</v>
      </c>
      <c r="I16" s="123" t="s">
        <v>129</v>
      </c>
      <c r="J16" s="122"/>
      <c r="K16" s="122"/>
      <c r="L16" s="121"/>
      <c r="O16" s="11"/>
      <c r="P16" s="11"/>
    </row>
    <row r="17" spans="2:16" s="3" customFormat="1" ht="35.25" customHeight="1" x14ac:dyDescent="0.3">
      <c r="B17" s="14"/>
      <c r="C17" s="11"/>
      <c r="D17" s="11"/>
      <c r="E17" s="11"/>
      <c r="F17" s="118"/>
      <c r="G17" s="145"/>
      <c r="H17" s="120">
        <v>60</v>
      </c>
      <c r="I17" s="120">
        <v>55</v>
      </c>
      <c r="J17" s="120">
        <v>115</v>
      </c>
      <c r="K17" s="120">
        <v>34017</v>
      </c>
      <c r="L17" s="120">
        <f>K17-J17</f>
        <v>33902</v>
      </c>
      <c r="M17" s="11"/>
      <c r="N17" s="11"/>
      <c r="O17" s="11"/>
      <c r="P17" s="11"/>
    </row>
    <row r="18" spans="2:16" s="3" customFormat="1" ht="38.25" customHeight="1" x14ac:dyDescent="0.3">
      <c r="B18" s="14"/>
      <c r="C18" s="11"/>
      <c r="D18" s="11"/>
      <c r="E18" s="11"/>
      <c r="F18" s="118"/>
      <c r="G18" s="145"/>
      <c r="H18" s="120">
        <v>37</v>
      </c>
      <c r="I18" s="120">
        <v>24</v>
      </c>
      <c r="J18" s="120">
        <v>61</v>
      </c>
      <c r="K18" s="120">
        <v>19897</v>
      </c>
      <c r="L18" s="120">
        <f>K18-J18</f>
        <v>19836</v>
      </c>
      <c r="M18" s="11"/>
      <c r="N18" s="11"/>
      <c r="O18" s="11"/>
      <c r="P18" s="11"/>
    </row>
    <row r="19" spans="2:16" s="3" customFormat="1" ht="37.5" customHeight="1" x14ac:dyDescent="0.3">
      <c r="B19" s="14"/>
      <c r="C19" s="11"/>
      <c r="D19" s="11"/>
      <c r="E19" s="11"/>
      <c r="F19" s="118"/>
      <c r="G19" s="145"/>
      <c r="H19" s="120">
        <v>4</v>
      </c>
      <c r="I19" s="120">
        <v>0</v>
      </c>
      <c r="J19" s="120">
        <v>4</v>
      </c>
      <c r="K19" s="120">
        <v>3330</v>
      </c>
      <c r="L19" s="120">
        <f>K19-J19</f>
        <v>3326</v>
      </c>
      <c r="M19" s="11"/>
      <c r="N19" s="11"/>
      <c r="O19" s="11"/>
      <c r="P19" s="11"/>
    </row>
    <row r="20" spans="2:16" s="3" customFormat="1" ht="37.5" customHeight="1" x14ac:dyDescent="0.3">
      <c r="B20" s="14"/>
      <c r="C20" s="11"/>
      <c r="D20" s="11"/>
      <c r="E20" s="11"/>
      <c r="F20" s="118"/>
      <c r="G20" s="145"/>
      <c r="H20" s="120">
        <v>6</v>
      </c>
      <c r="I20" s="120">
        <v>7</v>
      </c>
      <c r="J20" s="120">
        <v>13</v>
      </c>
      <c r="K20" s="120">
        <v>3513</v>
      </c>
      <c r="L20" s="120">
        <f>K20-J20</f>
        <v>3500</v>
      </c>
      <c r="M20" s="11"/>
      <c r="N20" s="11"/>
      <c r="O20" s="11"/>
      <c r="P20" s="11"/>
    </row>
    <row r="21" spans="2:16" s="3" customFormat="1" ht="37.5" customHeight="1" x14ac:dyDescent="0.3">
      <c r="B21" s="14"/>
      <c r="C21" s="11"/>
      <c r="D21" s="11"/>
      <c r="E21" s="11"/>
      <c r="F21" s="118"/>
      <c r="G21" s="145"/>
      <c r="H21" s="120">
        <v>2</v>
      </c>
      <c r="I21" s="120">
        <v>2</v>
      </c>
      <c r="J21" s="120">
        <v>4</v>
      </c>
      <c r="K21" s="120">
        <v>2525</v>
      </c>
      <c r="L21" s="120">
        <f>K21-J21</f>
        <v>2521</v>
      </c>
      <c r="M21" s="11"/>
      <c r="N21" s="11"/>
      <c r="O21" s="11"/>
      <c r="P21" s="11"/>
    </row>
    <row r="22" spans="2:16" s="3" customFormat="1" ht="39" customHeight="1" x14ac:dyDescent="0.3">
      <c r="B22" s="14"/>
      <c r="C22" s="11"/>
      <c r="D22" s="11"/>
      <c r="E22" s="11"/>
      <c r="F22" s="118"/>
      <c r="G22" s="145"/>
      <c r="H22" s="120">
        <v>4</v>
      </c>
      <c r="I22" s="120">
        <v>4</v>
      </c>
      <c r="J22" s="120">
        <v>8</v>
      </c>
      <c r="K22" s="120">
        <v>1900</v>
      </c>
      <c r="L22" s="120">
        <f>K22-J22</f>
        <v>1892</v>
      </c>
      <c r="M22" s="11"/>
      <c r="N22" s="11"/>
      <c r="O22" s="11"/>
      <c r="P22" s="11"/>
    </row>
    <row r="23" spans="2:16" s="3" customFormat="1" ht="39.75" customHeight="1" x14ac:dyDescent="0.3">
      <c r="B23" s="14"/>
      <c r="C23" s="11"/>
      <c r="D23" s="11"/>
      <c r="E23" s="11"/>
      <c r="F23" s="118"/>
      <c r="G23" s="145"/>
      <c r="H23" s="120">
        <v>3</v>
      </c>
      <c r="I23" s="120">
        <v>10</v>
      </c>
      <c r="J23" s="120">
        <v>13</v>
      </c>
      <c r="K23" s="120">
        <v>6062</v>
      </c>
      <c r="L23" s="120">
        <f>K23-J23</f>
        <v>6049</v>
      </c>
      <c r="M23" s="11"/>
      <c r="N23" s="11"/>
      <c r="O23" s="11"/>
      <c r="P23" s="11"/>
    </row>
    <row r="24" spans="2:16" s="3" customFormat="1" ht="41.25" customHeight="1" x14ac:dyDescent="0.3">
      <c r="B24" s="14"/>
      <c r="C24" s="11"/>
      <c r="D24" s="11"/>
      <c r="E24" s="11"/>
      <c r="F24" s="118"/>
      <c r="G24" s="145"/>
      <c r="H24" s="120">
        <v>28</v>
      </c>
      <c r="I24" s="120">
        <v>30</v>
      </c>
      <c r="J24" s="120">
        <v>58</v>
      </c>
      <c r="K24" s="120">
        <v>16716</v>
      </c>
      <c r="L24" s="120">
        <f>K24-J24</f>
        <v>16658</v>
      </c>
      <c r="M24" s="11"/>
      <c r="N24" s="11"/>
      <c r="O24" s="11"/>
      <c r="P24" s="11"/>
    </row>
    <row r="25" spans="2:16" s="3" customFormat="1" ht="39" customHeight="1" x14ac:dyDescent="0.3">
      <c r="B25" s="14"/>
      <c r="C25" s="11"/>
      <c r="D25" s="11"/>
      <c r="E25" s="11"/>
      <c r="F25" s="118"/>
      <c r="G25" s="145"/>
      <c r="H25" s="120">
        <v>3</v>
      </c>
      <c r="I25" s="120">
        <v>3</v>
      </c>
      <c r="J25" s="120">
        <v>6</v>
      </c>
      <c r="K25" s="120">
        <v>3651</v>
      </c>
      <c r="L25" s="120">
        <f>K25-J25</f>
        <v>3645</v>
      </c>
      <c r="M25" s="11"/>
      <c r="N25" s="11"/>
      <c r="O25" s="11"/>
      <c r="P25" s="11"/>
    </row>
    <row r="26" spans="2:16" s="3" customFormat="1" ht="39" customHeight="1" x14ac:dyDescent="0.3">
      <c r="B26" s="14"/>
      <c r="C26" s="11"/>
      <c r="D26" s="11"/>
      <c r="E26" s="11"/>
      <c r="F26" s="118"/>
      <c r="G26" s="145"/>
      <c r="H26" s="120">
        <v>31</v>
      </c>
      <c r="I26" s="120">
        <v>37</v>
      </c>
      <c r="J26" s="120">
        <v>68</v>
      </c>
      <c r="K26" s="120">
        <v>20218</v>
      </c>
      <c r="L26" s="120">
        <f>K26-J26</f>
        <v>20150</v>
      </c>
      <c r="M26" s="11"/>
      <c r="N26" s="11"/>
      <c r="O26" s="11"/>
      <c r="P26" s="11"/>
    </row>
    <row r="27" spans="2:16" s="3" customFormat="1" ht="39.75" customHeight="1" x14ac:dyDescent="0.3">
      <c r="B27" s="14"/>
      <c r="C27" s="11"/>
      <c r="D27" s="11"/>
      <c r="E27" s="11"/>
      <c r="F27" s="118"/>
      <c r="G27" s="145"/>
      <c r="H27" s="120">
        <v>0</v>
      </c>
      <c r="I27" s="120">
        <v>2</v>
      </c>
      <c r="J27" s="120">
        <v>2</v>
      </c>
      <c r="K27" s="120">
        <v>1493</v>
      </c>
      <c r="L27" s="120">
        <f>K27-J27</f>
        <v>1491</v>
      </c>
      <c r="M27" s="11"/>
      <c r="N27" s="11"/>
      <c r="O27" s="11"/>
      <c r="P27" s="11"/>
    </row>
    <row r="28" spans="2:16" s="3" customFormat="1" ht="39.75" customHeight="1" x14ac:dyDescent="0.3">
      <c r="B28" s="14"/>
      <c r="C28" s="11"/>
      <c r="D28" s="11"/>
      <c r="E28" s="11"/>
      <c r="F28" s="118"/>
      <c r="G28" s="145"/>
      <c r="H28" s="120">
        <v>0</v>
      </c>
      <c r="I28" s="120">
        <v>3</v>
      </c>
      <c r="J28" s="120">
        <v>3</v>
      </c>
      <c r="K28" s="120">
        <v>1698</v>
      </c>
      <c r="L28" s="120">
        <f>K28-J28</f>
        <v>1695</v>
      </c>
      <c r="M28" s="11"/>
      <c r="N28" s="11"/>
      <c r="O28" s="11"/>
      <c r="P28" s="11"/>
    </row>
    <row r="29" spans="2:16" s="3" customFormat="1" ht="39.75" customHeight="1" x14ac:dyDescent="0.3">
      <c r="B29" s="14"/>
      <c r="C29" s="11"/>
      <c r="D29" s="11"/>
      <c r="E29" s="11"/>
      <c r="F29" s="118"/>
      <c r="G29" s="145"/>
      <c r="H29" s="120">
        <v>2</v>
      </c>
      <c r="I29" s="120">
        <v>5</v>
      </c>
      <c r="J29" s="120">
        <v>7</v>
      </c>
      <c r="K29" s="120">
        <v>2457</v>
      </c>
      <c r="L29" s="120">
        <f>K29-J29</f>
        <v>2450</v>
      </c>
      <c r="M29" s="11"/>
      <c r="N29" s="11"/>
      <c r="O29" s="11"/>
      <c r="P29" s="11"/>
    </row>
    <row r="30" spans="2:16" s="3" customFormat="1" ht="33.75" customHeight="1" x14ac:dyDescent="0.3">
      <c r="B30" s="14"/>
      <c r="C30" s="11"/>
      <c r="D30" s="11"/>
      <c r="E30" s="8"/>
      <c r="F30" s="118"/>
      <c r="G30" s="47" t="s">
        <v>55</v>
      </c>
      <c r="H30" s="120">
        <v>0</v>
      </c>
      <c r="I30" s="120">
        <v>0</v>
      </c>
      <c r="J30" s="120">
        <v>0</v>
      </c>
      <c r="K30" s="120">
        <v>169</v>
      </c>
      <c r="L30" s="120">
        <f>K30-J30</f>
        <v>169</v>
      </c>
      <c r="M30" s="11"/>
      <c r="N30" s="11"/>
      <c r="O30" s="11"/>
      <c r="P30" s="11"/>
    </row>
    <row r="31" spans="2:16" s="3" customFormat="1" ht="21" customHeight="1" x14ac:dyDescent="0.3">
      <c r="B31" s="14"/>
      <c r="C31" s="11"/>
      <c r="D31" s="11"/>
      <c r="E31" s="9"/>
      <c r="F31" s="118"/>
      <c r="G31" s="48" t="s">
        <v>25</v>
      </c>
      <c r="H31" s="120">
        <v>2</v>
      </c>
      <c r="I31" s="120">
        <v>3</v>
      </c>
      <c r="J31" s="120">
        <v>5</v>
      </c>
      <c r="K31" s="120">
        <v>4718</v>
      </c>
      <c r="L31" s="120">
        <f>K31-J31</f>
        <v>4713</v>
      </c>
      <c r="M31" s="11"/>
      <c r="N31" s="11"/>
      <c r="O31" s="11"/>
      <c r="P31" s="11"/>
    </row>
    <row r="32" spans="2:16" s="3" customFormat="1" ht="26.25" customHeight="1" x14ac:dyDescent="0.3">
      <c r="B32" s="14"/>
      <c r="C32" s="11"/>
      <c r="D32" s="11"/>
      <c r="E32" s="9"/>
      <c r="F32" s="118"/>
      <c r="G32" s="48" t="s">
        <v>26</v>
      </c>
      <c r="H32" s="119">
        <f>SUM(H17:H31)</f>
        <v>182</v>
      </c>
      <c r="I32" s="119">
        <f>SUM(I17:I31)</f>
        <v>185</v>
      </c>
      <c r="J32" s="119">
        <f>SUM(J17:J31)</f>
        <v>367</v>
      </c>
      <c r="K32" s="119">
        <f>SUM(K17:K31)</f>
        <v>122364</v>
      </c>
      <c r="L32" s="119">
        <f>SUM(L17:L31)</f>
        <v>121997</v>
      </c>
      <c r="M32" s="11"/>
      <c r="N32" s="11"/>
      <c r="O32" s="11"/>
      <c r="P32" s="11"/>
    </row>
    <row r="33" spans="2:18" s="3" customFormat="1" ht="15" customHeight="1" x14ac:dyDescent="0.3">
      <c r="B33" s="14"/>
      <c r="C33" s="11"/>
      <c r="D33" s="11"/>
      <c r="E33" s="9"/>
      <c r="F33" s="118"/>
      <c r="G33" s="118"/>
      <c r="H33" s="118"/>
      <c r="I33" s="118"/>
      <c r="J33" s="118"/>
      <c r="K33" s="117"/>
      <c r="L33" s="116"/>
      <c r="M33" s="11"/>
      <c r="N33" s="11"/>
      <c r="O33" s="11"/>
      <c r="P33" s="11"/>
    </row>
    <row r="34" spans="2:18" s="3" customFormat="1" ht="18.75" customHeight="1" x14ac:dyDescent="0.3">
      <c r="B34" s="14"/>
      <c r="C34" s="11"/>
      <c r="D34" s="11"/>
      <c r="E34" s="138" t="s">
        <v>118</v>
      </c>
      <c r="F34" s="138"/>
      <c r="G34" s="138"/>
      <c r="H34" s="138"/>
      <c r="I34" s="138"/>
      <c r="J34" s="138"/>
      <c r="K34" s="138"/>
      <c r="L34" s="138"/>
      <c r="M34" s="138"/>
      <c r="N34" s="138"/>
      <c r="O34" s="11"/>
      <c r="P34" s="11"/>
    </row>
    <row r="35" spans="2:18" s="3" customFormat="1" ht="18.75" customHeight="1" x14ac:dyDescent="0.3">
      <c r="B35" s="14"/>
      <c r="C35" s="11"/>
      <c r="D35" s="11"/>
      <c r="E35" s="138"/>
      <c r="F35" s="138"/>
      <c r="G35" s="138"/>
      <c r="H35" s="138"/>
      <c r="I35" s="138"/>
      <c r="J35" s="138"/>
      <c r="K35" s="138"/>
      <c r="L35" s="138"/>
      <c r="M35" s="138"/>
      <c r="N35" s="138"/>
      <c r="O35" s="11"/>
      <c r="P35" s="11"/>
    </row>
    <row r="36" spans="2:18" s="3" customFormat="1" ht="7.5" customHeight="1" x14ac:dyDescent="0.3">
      <c r="B36" s="14"/>
      <c r="C36" s="11"/>
      <c r="D36" s="11"/>
      <c r="E36" s="114"/>
      <c r="F36" s="11"/>
      <c r="G36" s="11"/>
      <c r="H36" s="11"/>
      <c r="I36" s="11"/>
      <c r="J36" s="11"/>
      <c r="K36" s="11"/>
      <c r="L36" s="11"/>
      <c r="M36" s="11"/>
      <c r="N36" s="11"/>
      <c r="O36" s="11"/>
      <c r="P36" s="11"/>
    </row>
    <row r="37" spans="2:18" s="3" customFormat="1" ht="7.5" customHeight="1" x14ac:dyDescent="0.3">
      <c r="B37" s="14"/>
      <c r="C37" s="11"/>
      <c r="D37" s="11"/>
      <c r="E37" s="114"/>
      <c r="F37" s="11"/>
      <c r="G37" s="11"/>
      <c r="H37" s="11"/>
      <c r="I37" s="11"/>
      <c r="J37" s="11"/>
      <c r="K37" s="11"/>
      <c r="L37" s="11"/>
      <c r="M37" s="11"/>
      <c r="N37" s="11"/>
      <c r="O37" s="11"/>
      <c r="P37" s="11"/>
    </row>
    <row r="38" spans="2:18" s="3" customFormat="1" ht="7.5" customHeight="1" x14ac:dyDescent="0.3">
      <c r="B38" s="14"/>
      <c r="C38" s="11"/>
      <c r="D38" s="11"/>
      <c r="E38" s="114"/>
      <c r="F38" s="11"/>
      <c r="G38" s="11"/>
      <c r="H38" s="11"/>
      <c r="I38" s="11"/>
      <c r="J38" s="11"/>
      <c r="K38" s="11"/>
      <c r="L38" s="11"/>
      <c r="M38" s="11"/>
      <c r="N38" s="11"/>
      <c r="O38" s="11"/>
      <c r="P38" s="11"/>
    </row>
    <row r="39" spans="2:18" s="3" customFormat="1" ht="7.5" customHeight="1" x14ac:dyDescent="0.3">
      <c r="B39" s="14"/>
      <c r="C39" s="11"/>
      <c r="D39" s="11"/>
      <c r="E39" s="114"/>
      <c r="F39" s="11"/>
      <c r="G39" s="11"/>
      <c r="H39" s="11"/>
      <c r="I39" s="11"/>
      <c r="J39" s="11"/>
      <c r="K39" s="11"/>
      <c r="L39" s="11"/>
      <c r="M39" s="11"/>
      <c r="N39" s="11"/>
      <c r="O39" s="11"/>
      <c r="P39" s="11"/>
    </row>
    <row r="40" spans="2:18" s="3" customFormat="1" x14ac:dyDescent="0.3"/>
    <row r="41" spans="2:18" s="3" customFormat="1" ht="20.25" customHeight="1" x14ac:dyDescent="0.3">
      <c r="B41" s="52" t="s">
        <v>28</v>
      </c>
      <c r="C41" s="52"/>
      <c r="D41" s="52"/>
      <c r="E41" s="52"/>
      <c r="F41" s="52"/>
      <c r="G41" s="52"/>
      <c r="H41" s="52"/>
      <c r="I41" s="52"/>
      <c r="J41" s="52"/>
      <c r="K41" s="52"/>
      <c r="L41" s="52"/>
      <c r="M41" s="52"/>
      <c r="N41" s="52"/>
      <c r="O41" s="52"/>
      <c r="P41" s="52"/>
      <c r="Q41" s="94"/>
      <c r="R41" s="94"/>
    </row>
    <row r="42" spans="2:18" s="3" customFormat="1" ht="6" customHeight="1" x14ac:dyDescent="0.3">
      <c r="B42" s="13"/>
      <c r="C42" s="13"/>
      <c r="D42" s="13"/>
      <c r="E42" s="13"/>
      <c r="F42" s="13"/>
      <c r="G42" s="13"/>
      <c r="H42" s="13"/>
      <c r="I42" s="13"/>
      <c r="J42" s="13"/>
      <c r="K42" s="13"/>
      <c r="L42" s="13"/>
      <c r="M42" s="13"/>
      <c r="N42" s="13"/>
      <c r="O42" s="13"/>
      <c r="P42" s="13"/>
      <c r="Q42" s="13"/>
    </row>
    <row r="43" spans="2:18" s="3" customFormat="1" ht="33" customHeight="1" x14ac:dyDescent="0.3">
      <c r="B43" s="103" t="s">
        <v>68</v>
      </c>
      <c r="C43" s="103"/>
      <c r="D43" s="103"/>
      <c r="E43" s="103"/>
      <c r="F43" s="103"/>
      <c r="G43" s="103"/>
      <c r="H43" s="103"/>
      <c r="I43" s="103"/>
      <c r="J43" s="103"/>
      <c r="K43" s="103"/>
      <c r="L43" s="103"/>
      <c r="M43" s="103"/>
      <c r="N43" s="103"/>
      <c r="O43" s="103"/>
      <c r="P43" s="103"/>
      <c r="Q43" s="40"/>
      <c r="R43" s="40"/>
    </row>
    <row r="44" spans="2:18" s="3" customFormat="1" ht="5.25" customHeight="1" x14ac:dyDescent="0.3">
      <c r="B44" s="40"/>
      <c r="C44" s="40"/>
      <c r="D44" s="40"/>
      <c r="E44" s="40"/>
      <c r="F44" s="40"/>
      <c r="G44" s="40"/>
      <c r="H44" s="40"/>
      <c r="I44" s="40"/>
      <c r="J44" s="40"/>
      <c r="K44" s="40"/>
      <c r="L44" s="40"/>
      <c r="M44" s="40"/>
      <c r="N44" s="40"/>
      <c r="O44" s="40"/>
      <c r="P44" s="40"/>
      <c r="Q44" s="40"/>
      <c r="R44" s="40"/>
    </row>
    <row r="45" spans="2:18" s="3" customFormat="1" x14ac:dyDescent="0.3">
      <c r="B45" s="40"/>
      <c r="C45" s="40"/>
      <c r="D45" s="40"/>
      <c r="E45" s="167"/>
      <c r="F45" s="167"/>
      <c r="G45" s="135" t="s">
        <v>67</v>
      </c>
      <c r="H45" s="135"/>
      <c r="I45" s="135" t="s">
        <v>66</v>
      </c>
      <c r="J45" s="135"/>
      <c r="K45" s="167"/>
      <c r="L45" s="167"/>
      <c r="M45" s="40"/>
      <c r="N45" s="40"/>
      <c r="O45" s="40"/>
      <c r="P45" s="40"/>
      <c r="Q45" s="40"/>
      <c r="R45" s="40"/>
    </row>
    <row r="46" spans="2:18" s="3" customFormat="1" ht="42.75" customHeight="1" x14ac:dyDescent="0.3">
      <c r="B46" s="40"/>
      <c r="C46" s="40"/>
      <c r="D46" s="40"/>
      <c r="G46" s="86" t="s">
        <v>63</v>
      </c>
      <c r="H46" s="86"/>
      <c r="I46" s="85" t="s">
        <v>62</v>
      </c>
      <c r="J46" s="85"/>
      <c r="K46" s="84"/>
      <c r="L46" s="84"/>
      <c r="M46" s="40"/>
      <c r="N46" s="40"/>
      <c r="O46" s="40"/>
      <c r="P46" s="40"/>
      <c r="Q46" s="40"/>
      <c r="R46" s="40"/>
    </row>
    <row r="47" spans="2:18" s="3" customFormat="1" ht="35.25" customHeight="1" x14ac:dyDescent="0.3">
      <c r="B47" s="40"/>
      <c r="C47" s="40"/>
      <c r="D47" s="40"/>
      <c r="E47" s="166"/>
      <c r="F47" s="166"/>
      <c r="G47" s="92"/>
      <c r="H47" s="92"/>
      <c r="I47" s="92">
        <v>33902</v>
      </c>
      <c r="J47" s="92"/>
      <c r="K47" s="75"/>
      <c r="L47" s="75"/>
      <c r="M47" s="40"/>
      <c r="N47" s="40"/>
      <c r="O47" s="40"/>
      <c r="P47" s="40"/>
      <c r="Q47" s="40"/>
      <c r="R47" s="40"/>
    </row>
    <row r="48" spans="2:18" s="3" customFormat="1" ht="39" customHeight="1" x14ac:dyDescent="0.3">
      <c r="B48" s="40"/>
      <c r="C48" s="40"/>
      <c r="D48" s="40"/>
      <c r="E48" s="166"/>
      <c r="F48" s="166"/>
      <c r="G48" s="92"/>
      <c r="H48" s="92"/>
      <c r="I48" s="92">
        <v>19836</v>
      </c>
      <c r="J48" s="92"/>
      <c r="K48" s="75"/>
      <c r="L48" s="75"/>
      <c r="M48" s="40"/>
      <c r="N48" s="40"/>
      <c r="O48" s="40"/>
      <c r="P48" s="40"/>
      <c r="Q48" s="40"/>
      <c r="R48" s="40"/>
    </row>
    <row r="49" spans="2:18" s="3" customFormat="1" ht="39" customHeight="1" x14ac:dyDescent="0.3">
      <c r="B49" s="40"/>
      <c r="C49" s="40"/>
      <c r="D49" s="40"/>
      <c r="E49" s="166"/>
      <c r="F49" s="166"/>
      <c r="G49" s="92"/>
      <c r="H49" s="92"/>
      <c r="I49" s="92">
        <v>3326</v>
      </c>
      <c r="J49" s="92"/>
      <c r="K49" s="75"/>
      <c r="L49" s="75"/>
      <c r="M49" s="40"/>
      <c r="N49" s="40"/>
      <c r="O49" s="40"/>
      <c r="P49" s="40"/>
      <c r="Q49" s="40"/>
      <c r="R49" s="40"/>
    </row>
    <row r="50" spans="2:18" s="3" customFormat="1" ht="39" customHeight="1" x14ac:dyDescent="0.3">
      <c r="B50" s="40"/>
      <c r="C50" s="40"/>
      <c r="D50" s="40"/>
      <c r="E50" s="166"/>
      <c r="F50" s="166"/>
      <c r="G50" s="92"/>
      <c r="H50" s="92"/>
      <c r="I50" s="92">
        <v>3500</v>
      </c>
      <c r="J50" s="92"/>
      <c r="K50" s="75"/>
      <c r="L50" s="75"/>
      <c r="M50" s="40"/>
      <c r="N50" s="40"/>
      <c r="O50" s="40"/>
      <c r="P50" s="40"/>
      <c r="Q50" s="40"/>
      <c r="R50" s="40"/>
    </row>
    <row r="51" spans="2:18" s="3" customFormat="1" ht="39" customHeight="1" x14ac:dyDescent="0.3">
      <c r="B51" s="40"/>
      <c r="C51" s="40"/>
      <c r="D51" s="40"/>
      <c r="E51" s="166"/>
      <c r="F51" s="166"/>
      <c r="G51" s="92"/>
      <c r="H51" s="92"/>
      <c r="I51" s="92">
        <v>2521</v>
      </c>
      <c r="J51" s="92"/>
      <c r="K51" s="75"/>
      <c r="L51" s="75"/>
      <c r="M51" s="40"/>
      <c r="N51" s="40"/>
      <c r="O51" s="40"/>
      <c r="P51" s="40"/>
      <c r="Q51" s="40"/>
      <c r="R51" s="40"/>
    </row>
    <row r="52" spans="2:18" s="3" customFormat="1" ht="36.75" customHeight="1" x14ac:dyDescent="0.3">
      <c r="B52" s="40"/>
      <c r="C52" s="40"/>
      <c r="D52" s="40"/>
      <c r="E52" s="166"/>
      <c r="F52" s="166"/>
      <c r="G52" s="92"/>
      <c r="H52" s="92"/>
      <c r="I52" s="92">
        <v>1892</v>
      </c>
      <c r="J52" s="92"/>
      <c r="K52" s="75"/>
      <c r="L52" s="75"/>
      <c r="M52" s="40"/>
      <c r="N52" s="40"/>
      <c r="O52" s="40"/>
      <c r="P52" s="40"/>
      <c r="Q52" s="40"/>
      <c r="R52" s="40"/>
    </row>
    <row r="53" spans="2:18" s="3" customFormat="1" ht="41.25" customHeight="1" x14ac:dyDescent="0.3">
      <c r="B53" s="40"/>
      <c r="C53" s="40"/>
      <c r="D53" s="40"/>
      <c r="E53" s="166"/>
      <c r="F53" s="166"/>
      <c r="G53" s="92"/>
      <c r="H53" s="92"/>
      <c r="I53" s="92">
        <v>6049</v>
      </c>
      <c r="J53" s="92"/>
      <c r="K53" s="75"/>
      <c r="L53" s="75"/>
      <c r="M53" s="40"/>
      <c r="N53" s="40"/>
      <c r="O53" s="40"/>
      <c r="P53" s="40"/>
      <c r="Q53" s="40"/>
      <c r="R53" s="40"/>
    </row>
    <row r="54" spans="2:18" s="3" customFormat="1" ht="38.25" customHeight="1" x14ac:dyDescent="0.3">
      <c r="B54" s="40"/>
      <c r="C54" s="40"/>
      <c r="D54" s="40"/>
      <c r="E54" s="166"/>
      <c r="F54" s="166"/>
      <c r="G54" s="92"/>
      <c r="H54" s="92"/>
      <c r="I54" s="92">
        <v>16658</v>
      </c>
      <c r="J54" s="92"/>
      <c r="K54" s="75"/>
      <c r="L54" s="75"/>
      <c r="M54" s="40"/>
      <c r="N54" s="40"/>
      <c r="O54" s="40"/>
      <c r="P54" s="40"/>
      <c r="Q54" s="40"/>
      <c r="R54" s="40"/>
    </row>
    <row r="55" spans="2:18" s="3" customFormat="1" ht="38.25" customHeight="1" x14ac:dyDescent="0.3">
      <c r="B55" s="40"/>
      <c r="C55" s="40"/>
      <c r="D55" s="40"/>
      <c r="E55" s="166"/>
      <c r="F55" s="166"/>
      <c r="G55" s="92"/>
      <c r="H55" s="92"/>
      <c r="I55" s="92">
        <v>3645</v>
      </c>
      <c r="J55" s="92"/>
      <c r="K55" s="75"/>
      <c r="L55" s="75"/>
      <c r="M55" s="40"/>
      <c r="N55" s="40"/>
      <c r="O55" s="40"/>
      <c r="P55" s="40"/>
      <c r="Q55" s="40"/>
      <c r="R55" s="40"/>
    </row>
    <row r="56" spans="2:18" s="3" customFormat="1" ht="41.25" customHeight="1" x14ac:dyDescent="0.3">
      <c r="B56" s="40"/>
      <c r="C56" s="40"/>
      <c r="D56" s="40"/>
      <c r="E56" s="166"/>
      <c r="F56" s="166"/>
      <c r="G56" s="92"/>
      <c r="H56" s="92"/>
      <c r="I56" s="92">
        <v>20150</v>
      </c>
      <c r="J56" s="92"/>
      <c r="K56" s="75"/>
      <c r="L56" s="75"/>
      <c r="M56" s="40"/>
      <c r="N56" s="40"/>
      <c r="O56" s="40"/>
      <c r="P56" s="40"/>
      <c r="Q56" s="40"/>
      <c r="R56" s="40"/>
    </row>
    <row r="57" spans="2:18" s="3" customFormat="1" ht="39" customHeight="1" x14ac:dyDescent="0.3">
      <c r="B57" s="40"/>
      <c r="C57" s="40"/>
      <c r="D57" s="40"/>
      <c r="E57" s="166"/>
      <c r="F57" s="166"/>
      <c r="G57" s="92"/>
      <c r="H57" s="92"/>
      <c r="I57" s="92">
        <v>1491</v>
      </c>
      <c r="J57" s="92"/>
      <c r="K57" s="75"/>
      <c r="L57" s="75"/>
      <c r="M57" s="40"/>
      <c r="N57" s="40"/>
      <c r="O57" s="40"/>
      <c r="P57" s="40"/>
      <c r="Q57" s="40"/>
      <c r="R57" s="40"/>
    </row>
    <row r="58" spans="2:18" s="3" customFormat="1" ht="40.5" customHeight="1" x14ac:dyDescent="0.3">
      <c r="B58" s="40"/>
      <c r="C58" s="40"/>
      <c r="D58" s="40"/>
      <c r="E58" s="166"/>
      <c r="F58" s="166"/>
      <c r="G58" s="92"/>
      <c r="H58" s="92"/>
      <c r="I58" s="92">
        <v>1695</v>
      </c>
      <c r="J58" s="92"/>
      <c r="K58" s="75"/>
      <c r="L58" s="75"/>
      <c r="M58" s="40"/>
      <c r="N58" s="40"/>
      <c r="O58" s="40"/>
      <c r="P58" s="40"/>
      <c r="Q58" s="40"/>
      <c r="R58" s="40"/>
    </row>
    <row r="59" spans="2:18" s="3" customFormat="1" ht="39.75" customHeight="1" x14ac:dyDescent="0.3">
      <c r="B59" s="40"/>
      <c r="C59" s="40"/>
      <c r="D59" s="40"/>
      <c r="E59" s="166"/>
      <c r="F59" s="166"/>
      <c r="G59" s="92"/>
      <c r="H59" s="92"/>
      <c r="I59" s="92">
        <v>2450</v>
      </c>
      <c r="J59" s="92"/>
      <c r="K59" s="75"/>
      <c r="L59" s="75"/>
      <c r="M59" s="40"/>
      <c r="N59" s="40"/>
      <c r="O59" s="40"/>
      <c r="P59" s="40"/>
      <c r="Q59" s="40"/>
      <c r="R59" s="40"/>
    </row>
    <row r="60" spans="2:18" s="3" customFormat="1" ht="39.75" customHeight="1" x14ac:dyDescent="0.3">
      <c r="B60" s="40"/>
      <c r="C60" s="40"/>
      <c r="D60" s="40"/>
      <c r="E60" s="165"/>
      <c r="F60" s="165"/>
      <c r="G60" s="79" t="s">
        <v>114</v>
      </c>
      <c r="H60" s="78"/>
      <c r="I60" s="79">
        <v>0</v>
      </c>
      <c r="J60" s="78"/>
      <c r="K60" s="164"/>
      <c r="L60" s="164"/>
      <c r="M60" s="40"/>
      <c r="N60" s="40"/>
      <c r="O60" s="40"/>
      <c r="P60" s="40"/>
      <c r="Q60" s="40"/>
      <c r="R60" s="40"/>
    </row>
    <row r="61" spans="2:18" s="3" customFormat="1" ht="40.5" customHeight="1" x14ac:dyDescent="0.3">
      <c r="B61" s="40"/>
      <c r="C61" s="40"/>
      <c r="D61" s="40"/>
      <c r="G61" s="81" t="s">
        <v>55</v>
      </c>
      <c r="H61" s="81"/>
      <c r="I61" s="92">
        <v>169</v>
      </c>
      <c r="J61" s="92"/>
      <c r="K61" s="75"/>
      <c r="L61" s="75"/>
      <c r="M61" s="40"/>
      <c r="N61" s="40"/>
      <c r="O61" s="40"/>
      <c r="P61" s="40"/>
      <c r="Q61" s="40"/>
      <c r="R61" s="40"/>
    </row>
    <row r="62" spans="2:18" s="3" customFormat="1" ht="27" customHeight="1" x14ac:dyDescent="0.3">
      <c r="B62" s="40"/>
      <c r="C62" s="40"/>
      <c r="D62" s="40"/>
      <c r="G62" s="163" t="s">
        <v>54</v>
      </c>
      <c r="H62" s="163"/>
      <c r="I62" s="92">
        <v>4713</v>
      </c>
      <c r="J62" s="92"/>
      <c r="K62" s="75"/>
      <c r="L62" s="75"/>
      <c r="M62" s="40"/>
      <c r="N62" s="40"/>
      <c r="O62" s="40"/>
      <c r="P62" s="40"/>
      <c r="Q62" s="40"/>
      <c r="R62" s="40"/>
    </row>
    <row r="63" spans="2:18" s="3" customFormat="1" ht="25.5" customHeight="1" x14ac:dyDescent="0.3">
      <c r="B63" s="40"/>
      <c r="C63" s="40"/>
      <c r="D63" s="40"/>
      <c r="G63" s="81" t="s">
        <v>53</v>
      </c>
      <c r="H63" s="81"/>
      <c r="I63" s="76">
        <f>SUM(I47:J62)</f>
        <v>121997</v>
      </c>
      <c r="J63" s="76"/>
      <c r="K63" s="162"/>
      <c r="L63" s="162"/>
      <c r="M63" s="40"/>
      <c r="N63" s="40"/>
      <c r="O63" s="40"/>
      <c r="P63" s="40"/>
      <c r="Q63" s="40"/>
      <c r="R63" s="40"/>
    </row>
    <row r="64" spans="2:18" s="3" customFormat="1" ht="12" customHeight="1" x14ac:dyDescent="0.3">
      <c r="B64" s="40"/>
      <c r="C64" s="40"/>
      <c r="D64" s="40"/>
      <c r="E64" s="89"/>
      <c r="F64" s="89"/>
      <c r="G64" s="40"/>
      <c r="H64" s="40"/>
      <c r="I64" s="40"/>
      <c r="J64" s="40"/>
      <c r="K64" s="40"/>
      <c r="L64" s="40"/>
      <c r="M64" s="40"/>
      <c r="N64" s="40"/>
      <c r="O64" s="40"/>
      <c r="P64" s="40"/>
      <c r="Q64" s="40"/>
      <c r="R64" s="40"/>
    </row>
    <row r="65" spans="2:18" s="3" customFormat="1" x14ac:dyDescent="0.3">
      <c r="B65" s="40"/>
      <c r="C65" s="40"/>
      <c r="D65" s="40"/>
      <c r="E65" s="40"/>
      <c r="F65" s="40"/>
      <c r="G65" s="40"/>
      <c r="H65" s="40"/>
      <c r="I65" s="40"/>
      <c r="J65" s="40"/>
      <c r="K65" s="40"/>
      <c r="L65" s="40"/>
      <c r="M65" s="40"/>
      <c r="N65" s="40"/>
      <c r="O65" s="40"/>
      <c r="P65" s="40"/>
      <c r="Q65" s="40"/>
      <c r="R65" s="40"/>
    </row>
    <row r="66" spans="2:18" s="3" customFormat="1" ht="21.75" customHeight="1" x14ac:dyDescent="0.3">
      <c r="B66" s="52" t="s">
        <v>29</v>
      </c>
      <c r="C66" s="52"/>
      <c r="D66" s="52"/>
      <c r="E66" s="52"/>
      <c r="F66" s="52"/>
      <c r="G66" s="52"/>
      <c r="H66" s="52"/>
      <c r="I66" s="52"/>
      <c r="J66" s="52"/>
      <c r="K66" s="52"/>
      <c r="L66" s="52"/>
      <c r="M66" s="52"/>
      <c r="N66" s="52"/>
      <c r="O66" s="52"/>
      <c r="P66" s="52"/>
      <c r="Q66" s="88"/>
      <c r="R66" s="88"/>
    </row>
    <row r="67" spans="2:18" s="3" customFormat="1" x14ac:dyDescent="0.3"/>
    <row r="68" spans="2:18" s="3" customFormat="1" ht="15.6" x14ac:dyDescent="0.3">
      <c r="B68" s="87" t="s">
        <v>58</v>
      </c>
      <c r="C68" s="87"/>
      <c r="D68" s="87"/>
      <c r="E68" s="87"/>
      <c r="F68" s="87"/>
      <c r="G68" s="87"/>
      <c r="H68" s="87"/>
      <c r="I68" s="87"/>
      <c r="J68" s="87"/>
      <c r="K68" s="87"/>
      <c r="L68" s="87"/>
      <c r="M68" s="87"/>
      <c r="N68" s="87"/>
      <c r="O68" s="87"/>
      <c r="P68" s="87"/>
    </row>
    <row r="69" spans="2:18" s="3" customFormat="1" x14ac:dyDescent="0.3"/>
    <row r="70" spans="2:18" s="3" customFormat="1" ht="33.75" customHeight="1" x14ac:dyDescent="0.3">
      <c r="G70" s="86" t="s">
        <v>57</v>
      </c>
      <c r="H70" s="86"/>
      <c r="I70" s="85" t="s">
        <v>56</v>
      </c>
      <c r="J70" s="85"/>
      <c r="K70" s="84"/>
      <c r="L70" s="84"/>
    </row>
    <row r="71" spans="2:18" s="3" customFormat="1" ht="35.25" customHeight="1" x14ac:dyDescent="0.3">
      <c r="G71" s="83"/>
      <c r="H71" s="82"/>
      <c r="I71" s="79">
        <v>33902</v>
      </c>
      <c r="J71" s="78"/>
      <c r="K71" s="11"/>
      <c r="L71" s="11"/>
    </row>
    <row r="72" spans="2:18" s="3" customFormat="1" ht="39.75" customHeight="1" x14ac:dyDescent="0.3">
      <c r="G72" s="83"/>
      <c r="H72" s="82"/>
      <c r="I72" s="79">
        <v>19836</v>
      </c>
      <c r="J72" s="78"/>
    </row>
    <row r="73" spans="2:18" s="3" customFormat="1" ht="36.75" customHeight="1" x14ac:dyDescent="0.3">
      <c r="G73" s="83"/>
      <c r="H73" s="82"/>
      <c r="I73" s="79">
        <v>3326</v>
      </c>
      <c r="J73" s="78"/>
    </row>
    <row r="74" spans="2:18" s="3" customFormat="1" ht="36.75" customHeight="1" x14ac:dyDescent="0.3">
      <c r="G74" s="83"/>
      <c r="H74" s="82"/>
      <c r="I74" s="79">
        <v>3500</v>
      </c>
      <c r="J74" s="78"/>
    </row>
    <row r="75" spans="2:18" s="3" customFormat="1" ht="36.75" customHeight="1" x14ac:dyDescent="0.3">
      <c r="G75" s="83"/>
      <c r="H75" s="82"/>
      <c r="I75" s="79">
        <v>2521</v>
      </c>
      <c r="J75" s="78"/>
    </row>
    <row r="76" spans="2:18" s="3" customFormat="1" ht="36" customHeight="1" x14ac:dyDescent="0.3">
      <c r="G76" s="83"/>
      <c r="H76" s="82"/>
      <c r="I76" s="79">
        <v>1892</v>
      </c>
      <c r="J76" s="78"/>
    </row>
    <row r="77" spans="2:18" s="3" customFormat="1" ht="36" customHeight="1" x14ac:dyDescent="0.3">
      <c r="G77" s="83"/>
      <c r="H77" s="82"/>
      <c r="I77" s="79">
        <v>6049</v>
      </c>
      <c r="J77" s="78"/>
    </row>
    <row r="78" spans="2:18" s="3" customFormat="1" ht="34.5" customHeight="1" x14ac:dyDescent="0.3">
      <c r="G78" s="83"/>
      <c r="H78" s="82"/>
      <c r="I78" s="79">
        <v>16658</v>
      </c>
      <c r="J78" s="78"/>
    </row>
    <row r="79" spans="2:18" s="3" customFormat="1" ht="39" customHeight="1" x14ac:dyDescent="0.3">
      <c r="G79" s="83"/>
      <c r="H79" s="82"/>
      <c r="I79" s="79">
        <v>3645</v>
      </c>
      <c r="J79" s="78"/>
    </row>
    <row r="80" spans="2:18" s="3" customFormat="1" ht="40.5" customHeight="1" x14ac:dyDescent="0.3">
      <c r="G80" s="83"/>
      <c r="H80" s="82"/>
      <c r="I80" s="79">
        <v>20150</v>
      </c>
      <c r="J80" s="78"/>
    </row>
    <row r="81" spans="7:10" s="3" customFormat="1" ht="38.25" customHeight="1" x14ac:dyDescent="0.3">
      <c r="G81" s="83"/>
      <c r="H81" s="82"/>
      <c r="I81" s="79">
        <v>1491</v>
      </c>
      <c r="J81" s="78"/>
    </row>
    <row r="82" spans="7:10" s="3" customFormat="1" ht="39" customHeight="1" x14ac:dyDescent="0.3">
      <c r="G82" s="83"/>
      <c r="H82" s="82"/>
      <c r="I82" s="79">
        <v>1695</v>
      </c>
      <c r="J82" s="78"/>
    </row>
    <row r="83" spans="7:10" s="3" customFormat="1" ht="34.5" customHeight="1" x14ac:dyDescent="0.3">
      <c r="G83" s="83"/>
      <c r="H83" s="82"/>
      <c r="I83" s="79">
        <v>2450</v>
      </c>
      <c r="J83" s="78"/>
    </row>
    <row r="84" spans="7:10" s="3" customFormat="1" ht="34.5" customHeight="1" x14ac:dyDescent="0.3">
      <c r="G84" s="81" t="s">
        <v>114</v>
      </c>
      <c r="H84" s="81"/>
      <c r="I84" s="79">
        <v>0</v>
      </c>
      <c r="J84" s="78"/>
    </row>
    <row r="85" spans="7:10" s="3" customFormat="1" ht="36" customHeight="1" x14ac:dyDescent="0.3">
      <c r="G85" s="81" t="s">
        <v>55</v>
      </c>
      <c r="H85" s="81"/>
      <c r="I85" s="79">
        <v>169</v>
      </c>
      <c r="J85" s="78"/>
    </row>
    <row r="86" spans="7:10" s="3" customFormat="1" ht="39.75" customHeight="1" x14ac:dyDescent="0.3">
      <c r="G86" s="81" t="s">
        <v>54</v>
      </c>
      <c r="H86" s="81"/>
      <c r="I86" s="79">
        <v>4713</v>
      </c>
      <c r="J86" s="78"/>
    </row>
    <row r="87" spans="7:10" s="3" customFormat="1" ht="30.75" customHeight="1" x14ac:dyDescent="0.3">
      <c r="G87" s="63" t="s">
        <v>53</v>
      </c>
      <c r="H87" s="63"/>
      <c r="I87" s="76">
        <f>SUM(I71:J86)</f>
        <v>121997</v>
      </c>
      <c r="J87" s="76"/>
    </row>
    <row r="88" spans="7:10" s="3" customFormat="1" ht="32.25" customHeight="1" x14ac:dyDescent="0.3">
      <c r="I88" s="75"/>
      <c r="J88" s="75"/>
    </row>
    <row r="89" spans="7:10" s="3" customFormat="1" x14ac:dyDescent="0.3">
      <c r="I89" s="75"/>
      <c r="J89" s="75"/>
    </row>
    <row r="90" spans="7:10" s="3" customFormat="1" x14ac:dyDescent="0.3"/>
    <row r="91" spans="7:10" s="3" customFormat="1" x14ac:dyDescent="0.3"/>
    <row r="92" spans="7:10" s="3" customFormat="1" x14ac:dyDescent="0.3"/>
    <row r="93" spans="7:10" s="3" customFormat="1" x14ac:dyDescent="0.3"/>
    <row r="94" spans="7:10" s="3" customFormat="1" x14ac:dyDescent="0.3"/>
    <row r="95" spans="7:10" s="3" customFormat="1" x14ac:dyDescent="0.3"/>
    <row r="96" spans="7:10" s="3" customFormat="1" x14ac:dyDescent="0.3"/>
    <row r="97" s="3" customFormat="1" x14ac:dyDescent="0.3"/>
    <row r="98" s="3" customFormat="1" x14ac:dyDescent="0.3"/>
    <row r="99" s="3" customFormat="1" x14ac:dyDescent="0.3"/>
    <row r="100" s="3" customFormat="1" x14ac:dyDescent="0.3"/>
    <row r="101" s="3" customFormat="1" x14ac:dyDescent="0.3"/>
    <row r="102" s="3" customFormat="1" x14ac:dyDescent="0.3"/>
    <row r="103" s="3" customFormat="1" x14ac:dyDescent="0.3"/>
    <row r="104" s="3" customFormat="1" x14ac:dyDescent="0.3"/>
    <row r="105" s="3" customFormat="1" x14ac:dyDescent="0.3"/>
    <row r="106" s="3" customFormat="1" x14ac:dyDescent="0.3"/>
    <row r="107" s="3" customFormat="1" x14ac:dyDescent="0.3"/>
    <row r="108" s="3" customFormat="1" x14ac:dyDescent="0.3"/>
    <row r="109" s="3" customFormat="1" x14ac:dyDescent="0.3"/>
    <row r="110" s="3" customFormat="1" x14ac:dyDescent="0.3"/>
    <row r="111" s="3" customFormat="1" x14ac:dyDescent="0.3"/>
    <row r="112" s="3" customFormat="1" x14ac:dyDescent="0.3"/>
    <row r="113" s="3" customFormat="1" x14ac:dyDescent="0.3"/>
    <row r="114" s="3" customFormat="1" x14ac:dyDescent="0.3"/>
    <row r="115" s="3" customFormat="1" x14ac:dyDescent="0.3"/>
    <row r="116" s="3" customFormat="1" x14ac:dyDescent="0.3"/>
    <row r="117" s="3" customFormat="1" x14ac:dyDescent="0.3"/>
    <row r="118" s="3" customFormat="1" x14ac:dyDescent="0.3"/>
    <row r="119" s="3" customFormat="1" x14ac:dyDescent="0.3"/>
    <row r="120" s="3" customFormat="1" x14ac:dyDescent="0.3"/>
    <row r="121" s="3" customFormat="1" x14ac:dyDescent="0.3"/>
    <row r="122" s="3" customFormat="1" x14ac:dyDescent="0.3"/>
    <row r="123" s="3" customFormat="1" x14ac:dyDescent="0.3"/>
    <row r="124" s="3" customFormat="1" x14ac:dyDescent="0.3"/>
    <row r="125" s="3" customFormat="1" x14ac:dyDescent="0.3"/>
    <row r="126" s="3" customFormat="1" x14ac:dyDescent="0.3"/>
    <row r="127" s="3" customFormat="1" x14ac:dyDescent="0.3"/>
    <row r="128" s="3" customFormat="1" x14ac:dyDescent="0.3"/>
    <row r="129" s="3" customFormat="1" x14ac:dyDescent="0.3"/>
    <row r="130" s="3" customFormat="1" x14ac:dyDescent="0.3"/>
    <row r="131" s="3" customFormat="1" x14ac:dyDescent="0.3"/>
    <row r="132" s="3" customFormat="1" x14ac:dyDescent="0.3"/>
    <row r="133" s="3" customFormat="1" x14ac:dyDescent="0.3"/>
    <row r="134" s="3" customFormat="1" x14ac:dyDescent="0.3"/>
  </sheetData>
  <mergeCells count="129">
    <mergeCell ref="E34:N35"/>
    <mergeCell ref="K15:K16"/>
    <mergeCell ref="L15:L16"/>
    <mergeCell ref="A2:P2"/>
    <mergeCell ref="B8:P10"/>
    <mergeCell ref="B6:P6"/>
    <mergeCell ref="B4:P4"/>
    <mergeCell ref="E15:E16"/>
    <mergeCell ref="J15:J16"/>
    <mergeCell ref="Q41:R41"/>
    <mergeCell ref="B41:P41"/>
    <mergeCell ref="H15:I15"/>
    <mergeCell ref="H14:I14"/>
    <mergeCell ref="G15:G16"/>
    <mergeCell ref="A1:P1"/>
    <mergeCell ref="B43:P43"/>
    <mergeCell ref="G46:H46"/>
    <mergeCell ref="I46:J46"/>
    <mergeCell ref="E45:F45"/>
    <mergeCell ref="G45:H45"/>
    <mergeCell ref="I45:J45"/>
    <mergeCell ref="K46:L46"/>
    <mergeCell ref="K45:L45"/>
    <mergeCell ref="B12:P12"/>
    <mergeCell ref="G48:H48"/>
    <mergeCell ref="G49:H49"/>
    <mergeCell ref="G50:H50"/>
    <mergeCell ref="E47:F47"/>
    <mergeCell ref="E48:F48"/>
    <mergeCell ref="E49:F49"/>
    <mergeCell ref="E50:F50"/>
    <mergeCell ref="E53:F53"/>
    <mergeCell ref="E54:F54"/>
    <mergeCell ref="G51:H51"/>
    <mergeCell ref="I50:J50"/>
    <mergeCell ref="I51:J51"/>
    <mergeCell ref="G52:H52"/>
    <mergeCell ref="I52:J52"/>
    <mergeCell ref="E52:F52"/>
    <mergeCell ref="E51:F51"/>
    <mergeCell ref="G63:H63"/>
    <mergeCell ref="G62:H62"/>
    <mergeCell ref="E64:F64"/>
    <mergeCell ref="E55:F55"/>
    <mergeCell ref="E56:F56"/>
    <mergeCell ref="E57:F57"/>
    <mergeCell ref="E58:F58"/>
    <mergeCell ref="E59:F59"/>
    <mergeCell ref="K47:L47"/>
    <mergeCell ref="K48:L48"/>
    <mergeCell ref="K49:L49"/>
    <mergeCell ref="K50:L50"/>
    <mergeCell ref="K51:L51"/>
    <mergeCell ref="G61:H61"/>
    <mergeCell ref="I47:J47"/>
    <mergeCell ref="I48:J48"/>
    <mergeCell ref="I49:J49"/>
    <mergeCell ref="G47:H47"/>
    <mergeCell ref="K52:L52"/>
    <mergeCell ref="G53:H53"/>
    <mergeCell ref="I53:J53"/>
    <mergeCell ref="K53:L53"/>
    <mergeCell ref="G54:H54"/>
    <mergeCell ref="I54:J54"/>
    <mergeCell ref="K54:L54"/>
    <mergeCell ref="I60:J60"/>
    <mergeCell ref="G60:H60"/>
    <mergeCell ref="G55:H55"/>
    <mergeCell ref="I55:J55"/>
    <mergeCell ref="K55:L55"/>
    <mergeCell ref="G56:H56"/>
    <mergeCell ref="I56:J56"/>
    <mergeCell ref="K56:L56"/>
    <mergeCell ref="G57:H57"/>
    <mergeCell ref="I57:J57"/>
    <mergeCell ref="K57:L57"/>
    <mergeCell ref="G58:H58"/>
    <mergeCell ref="I58:J58"/>
    <mergeCell ref="K58:L58"/>
    <mergeCell ref="I62:J62"/>
    <mergeCell ref="I63:J63"/>
    <mergeCell ref="K62:L62"/>
    <mergeCell ref="K63:L63"/>
    <mergeCell ref="B68:P68"/>
    <mergeCell ref="G59:H59"/>
    <mergeCell ref="I59:J59"/>
    <mergeCell ref="K59:L59"/>
    <mergeCell ref="I61:J61"/>
    <mergeCell ref="K61:L61"/>
    <mergeCell ref="G70:H70"/>
    <mergeCell ref="I70:J70"/>
    <mergeCell ref="K70:L70"/>
    <mergeCell ref="G71:H71"/>
    <mergeCell ref="I71:J71"/>
    <mergeCell ref="B66:P66"/>
    <mergeCell ref="G72:H72"/>
    <mergeCell ref="G73:H73"/>
    <mergeCell ref="G76:H76"/>
    <mergeCell ref="G78:H78"/>
    <mergeCell ref="G79:H79"/>
    <mergeCell ref="G84:H84"/>
    <mergeCell ref="G74:H74"/>
    <mergeCell ref="G75:H75"/>
    <mergeCell ref="G77:H77"/>
    <mergeCell ref="G85:H85"/>
    <mergeCell ref="G86:H86"/>
    <mergeCell ref="G87:H87"/>
    <mergeCell ref="G80:H80"/>
    <mergeCell ref="G81:H81"/>
    <mergeCell ref="G82:H82"/>
    <mergeCell ref="G83:H83"/>
    <mergeCell ref="I72:J72"/>
    <mergeCell ref="I73:J73"/>
    <mergeCell ref="I76:J76"/>
    <mergeCell ref="I78:J78"/>
    <mergeCell ref="I79:J79"/>
    <mergeCell ref="I84:J84"/>
    <mergeCell ref="I74:J74"/>
    <mergeCell ref="I75:J75"/>
    <mergeCell ref="I77:J77"/>
    <mergeCell ref="I88:J88"/>
    <mergeCell ref="I89:J89"/>
    <mergeCell ref="I80:J80"/>
    <mergeCell ref="I81:J81"/>
    <mergeCell ref="I82:J82"/>
    <mergeCell ref="I83:J83"/>
    <mergeCell ref="I85:J85"/>
    <mergeCell ref="I86:J86"/>
    <mergeCell ref="I87:J87"/>
  </mergeCells>
  <pageMargins left="0.7" right="0.7" top="0.75" bottom="0.75" header="0.3" footer="0.3"/>
  <pageSetup scale="68"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5"/>
  <sheetViews>
    <sheetView zoomScale="110" zoomScaleNormal="110" workbookViewId="0">
      <selection activeCell="P16" sqref="P16"/>
    </sheetView>
  </sheetViews>
  <sheetFormatPr defaultColWidth="11.5546875" defaultRowHeight="14.4" x14ac:dyDescent="0.3"/>
  <cols>
    <col min="1" max="1" width="5.5546875" customWidth="1"/>
    <col min="2" max="2" width="4.6640625" customWidth="1"/>
    <col min="3" max="3" width="6.88671875" customWidth="1"/>
    <col min="4" max="4" width="6.5546875" customWidth="1"/>
    <col min="5" max="5" width="10.33203125" customWidth="1"/>
    <col min="6" max="6" width="9" customWidth="1"/>
    <col min="7" max="7" width="7.5546875" customWidth="1"/>
    <col min="8" max="8" width="8.5546875" customWidth="1"/>
    <col min="9" max="9" width="9.33203125" customWidth="1"/>
    <col min="10" max="10" width="8.5546875" customWidth="1"/>
    <col min="11" max="11" width="10.33203125" customWidth="1"/>
    <col min="12" max="12" width="13" customWidth="1"/>
    <col min="13" max="13" width="13" style="168" customWidth="1"/>
    <col min="14" max="14" width="4.88671875" customWidth="1"/>
    <col min="15" max="15" width="6.6640625" customWidth="1"/>
    <col min="16" max="16" width="7.44140625" customWidth="1"/>
    <col min="17" max="17" width="7.5546875" customWidth="1"/>
    <col min="18" max="18" width="8" customWidth="1"/>
    <col min="19" max="25" width="5.6640625" customWidth="1"/>
    <col min="26" max="31" width="6.33203125" customWidth="1"/>
    <col min="32" max="32" width="5.33203125" customWidth="1"/>
  </cols>
  <sheetData>
    <row r="1" spans="1:32" ht="34.5" customHeight="1" x14ac:dyDescent="0.3">
      <c r="A1" s="64" t="s">
        <v>0</v>
      </c>
      <c r="B1" s="64"/>
      <c r="C1" s="64"/>
      <c r="D1" s="64"/>
      <c r="E1" s="64"/>
      <c r="F1" s="64"/>
      <c r="G1" s="64"/>
      <c r="H1" s="64"/>
      <c r="I1" s="64"/>
      <c r="J1" s="64"/>
      <c r="K1" s="64"/>
      <c r="L1" s="64"/>
      <c r="M1" s="64"/>
      <c r="N1" s="64"/>
      <c r="O1" s="64"/>
      <c r="P1" s="64"/>
      <c r="Q1" s="132"/>
      <c r="R1" s="132"/>
    </row>
    <row r="2" spans="1:32" ht="43.5" customHeight="1" x14ac:dyDescent="0.35">
      <c r="A2" s="53" t="s">
        <v>145</v>
      </c>
      <c r="B2" s="53"/>
      <c r="C2" s="53"/>
      <c r="D2" s="53"/>
      <c r="E2" s="53"/>
      <c r="F2" s="53"/>
      <c r="G2" s="53"/>
      <c r="H2" s="53"/>
      <c r="I2" s="53"/>
      <c r="J2" s="53"/>
      <c r="K2" s="53"/>
      <c r="L2" s="53"/>
      <c r="M2" s="53"/>
      <c r="N2" s="53"/>
      <c r="O2" s="53"/>
      <c r="P2" s="53"/>
      <c r="Q2" s="46"/>
      <c r="R2" s="46"/>
      <c r="S2" s="16"/>
      <c r="T2" s="16"/>
      <c r="U2" s="16"/>
      <c r="V2" s="16"/>
      <c r="W2" s="16"/>
      <c r="X2" s="16"/>
      <c r="Y2" s="16"/>
      <c r="Z2" s="16"/>
      <c r="AA2" s="16"/>
      <c r="AB2" s="16"/>
      <c r="AC2" s="16"/>
      <c r="AD2" s="16"/>
      <c r="AE2" s="16"/>
      <c r="AF2" s="16"/>
    </row>
    <row r="3" spans="1:32" ht="11.25" customHeight="1" x14ac:dyDescent="0.3">
      <c r="A3" s="45"/>
      <c r="B3" s="45"/>
      <c r="C3" s="45"/>
      <c r="D3" s="45"/>
      <c r="E3" s="45"/>
      <c r="F3" s="45"/>
      <c r="G3" s="45"/>
      <c r="H3" s="45"/>
      <c r="I3" s="45"/>
      <c r="J3" s="45"/>
      <c r="K3" s="45"/>
      <c r="L3" s="45"/>
      <c r="M3" s="184"/>
      <c r="N3" s="45"/>
      <c r="O3" s="45"/>
      <c r="P3" s="45"/>
      <c r="Q3" s="45"/>
      <c r="R3" s="46"/>
      <c r="S3" s="1"/>
      <c r="T3" s="1"/>
      <c r="U3" s="1"/>
      <c r="V3" s="1"/>
      <c r="W3" s="1"/>
      <c r="X3" s="1"/>
      <c r="Y3" s="1"/>
      <c r="Z3" s="1"/>
      <c r="AA3" s="1"/>
      <c r="AB3" s="1"/>
      <c r="AC3" s="1"/>
      <c r="AD3" s="1"/>
      <c r="AE3" s="1"/>
      <c r="AF3" s="1"/>
    </row>
    <row r="4" spans="1:32" ht="32.25" customHeight="1" x14ac:dyDescent="0.3">
      <c r="B4" s="131" t="s">
        <v>144</v>
      </c>
      <c r="C4" s="131"/>
      <c r="D4" s="131"/>
      <c r="E4" s="131"/>
      <c r="F4" s="131"/>
      <c r="G4" s="131"/>
      <c r="H4" s="131"/>
      <c r="I4" s="131"/>
      <c r="J4" s="131"/>
      <c r="K4" s="131"/>
      <c r="L4" s="131"/>
      <c r="M4" s="131"/>
      <c r="N4" s="131"/>
      <c r="O4" s="131"/>
      <c r="P4" s="131"/>
      <c r="Q4" s="44"/>
      <c r="R4" s="44"/>
      <c r="S4" s="44"/>
      <c r="T4" s="1"/>
      <c r="U4" s="1"/>
      <c r="V4" s="1"/>
      <c r="W4" s="1"/>
      <c r="X4" s="1"/>
      <c r="Y4" s="1"/>
      <c r="Z4" s="1"/>
      <c r="AA4" s="1"/>
      <c r="AB4" s="1"/>
      <c r="AC4" s="1"/>
      <c r="AD4" s="1"/>
      <c r="AE4" s="1"/>
      <c r="AF4" s="1"/>
    </row>
    <row r="5" spans="1:32" ht="11.25" customHeight="1" x14ac:dyDescent="0.3">
      <c r="A5" s="17"/>
      <c r="B5" s="17"/>
      <c r="C5" s="17"/>
      <c r="D5" s="17"/>
      <c r="E5" s="17"/>
      <c r="F5" s="17"/>
      <c r="G5" s="17"/>
      <c r="H5" s="17"/>
      <c r="I5" s="17"/>
      <c r="J5" s="17"/>
      <c r="K5" s="17"/>
      <c r="L5" s="17"/>
      <c r="M5" s="183"/>
      <c r="N5" s="17"/>
      <c r="O5" s="17"/>
      <c r="P5" s="17"/>
      <c r="Q5" s="17"/>
      <c r="R5" s="17"/>
      <c r="S5" s="44"/>
      <c r="T5" s="1"/>
      <c r="U5" s="1"/>
      <c r="V5" s="1"/>
      <c r="W5" s="1"/>
      <c r="X5" s="1"/>
      <c r="Y5" s="1"/>
      <c r="Z5" s="1"/>
      <c r="AA5" s="1"/>
      <c r="AB5" s="1"/>
      <c r="AC5" s="1"/>
      <c r="AD5" s="1"/>
      <c r="AE5" s="1"/>
      <c r="AF5" s="1"/>
    </row>
    <row r="6" spans="1:32" s="11" customFormat="1" ht="40.5" customHeight="1" x14ac:dyDescent="0.3">
      <c r="B6" s="59" t="s">
        <v>45</v>
      </c>
      <c r="C6" s="59"/>
      <c r="D6" s="59"/>
      <c r="E6" s="59"/>
      <c r="F6" s="59"/>
      <c r="G6" s="59"/>
      <c r="H6" s="59"/>
      <c r="I6" s="59"/>
      <c r="J6" s="59"/>
      <c r="K6" s="59"/>
      <c r="L6" s="59"/>
      <c r="M6" s="59"/>
      <c r="N6" s="59"/>
      <c r="O6" s="59"/>
      <c r="P6" s="59"/>
      <c r="Q6" s="130"/>
      <c r="R6" s="130"/>
      <c r="S6" s="7"/>
      <c r="T6" s="7"/>
      <c r="U6" s="7"/>
      <c r="V6" s="7"/>
      <c r="W6" s="7"/>
      <c r="X6" s="7"/>
      <c r="Y6" s="7"/>
      <c r="Z6" s="8"/>
      <c r="AA6" s="9"/>
      <c r="AB6" s="9"/>
      <c r="AC6" s="10"/>
      <c r="AD6" s="9"/>
      <c r="AE6" s="9"/>
    </row>
    <row r="7" spans="1:32" s="11" customFormat="1" ht="15" customHeight="1" x14ac:dyDescent="0.3">
      <c r="B7" s="13"/>
      <c r="C7" s="13"/>
      <c r="D7" s="13"/>
      <c r="E7" s="13"/>
      <c r="F7" s="13"/>
      <c r="G7" s="13"/>
      <c r="H7" s="13"/>
      <c r="I7" s="13"/>
      <c r="J7" s="13"/>
      <c r="K7" s="13"/>
      <c r="L7" s="13"/>
      <c r="M7" s="13"/>
      <c r="N7" s="13"/>
      <c r="O7" s="12"/>
      <c r="P7" s="7"/>
      <c r="Q7" s="7"/>
      <c r="R7" s="7"/>
      <c r="S7" s="7"/>
      <c r="T7" s="7"/>
      <c r="U7" s="7"/>
      <c r="V7" s="7"/>
      <c r="W7" s="7"/>
      <c r="X7" s="7"/>
      <c r="Y7" s="7"/>
      <c r="Z7" s="8"/>
      <c r="AA7" s="9"/>
      <c r="AB7" s="9"/>
      <c r="AC7" s="10"/>
      <c r="AD7" s="9"/>
      <c r="AE7" s="9"/>
    </row>
    <row r="8" spans="1:32" s="11" customFormat="1" ht="15" customHeight="1" x14ac:dyDescent="0.3">
      <c r="B8" s="129" t="s">
        <v>111</v>
      </c>
      <c r="C8" s="129"/>
      <c r="D8" s="129"/>
      <c r="E8" s="129"/>
      <c r="F8" s="129"/>
      <c r="G8" s="129"/>
      <c r="H8" s="129"/>
      <c r="I8" s="129"/>
      <c r="J8" s="129"/>
      <c r="K8" s="129"/>
      <c r="L8" s="129"/>
      <c r="M8" s="129"/>
      <c r="N8" s="129"/>
      <c r="O8" s="129"/>
      <c r="P8" s="129"/>
      <c r="Q8" s="128"/>
      <c r="R8" s="128"/>
      <c r="S8" s="7"/>
      <c r="T8" s="7"/>
      <c r="U8" s="7"/>
      <c r="V8" s="7"/>
      <c r="W8" s="7"/>
      <c r="X8" s="7"/>
      <c r="Y8" s="7"/>
      <c r="Z8" s="8"/>
      <c r="AA8" s="9"/>
      <c r="AB8" s="9"/>
      <c r="AC8" s="10"/>
      <c r="AD8" s="9"/>
      <c r="AE8" s="9"/>
    </row>
    <row r="9" spans="1:32" s="11" customFormat="1" ht="15" customHeight="1" x14ac:dyDescent="0.3">
      <c r="B9" s="129"/>
      <c r="C9" s="129"/>
      <c r="D9" s="129"/>
      <c r="E9" s="129"/>
      <c r="F9" s="129"/>
      <c r="G9" s="129"/>
      <c r="H9" s="129"/>
      <c r="I9" s="129"/>
      <c r="J9" s="129"/>
      <c r="K9" s="129"/>
      <c r="L9" s="129"/>
      <c r="M9" s="129"/>
      <c r="N9" s="129"/>
      <c r="O9" s="129"/>
      <c r="P9" s="129"/>
      <c r="Q9" s="128"/>
      <c r="R9" s="128"/>
      <c r="S9" s="7"/>
      <c r="T9" s="7"/>
      <c r="U9" s="7"/>
      <c r="V9" s="7"/>
      <c r="W9" s="7"/>
      <c r="X9" s="7"/>
      <c r="Y9" s="7"/>
      <c r="Z9" s="8"/>
      <c r="AA9" s="9"/>
      <c r="AB9" s="9"/>
      <c r="AC9" s="10"/>
      <c r="AD9" s="9"/>
      <c r="AE9" s="9"/>
    </row>
    <row r="10" spans="1:32" s="11" customFormat="1" ht="19.5" customHeight="1" x14ac:dyDescent="0.3">
      <c r="B10" s="129"/>
      <c r="C10" s="129"/>
      <c r="D10" s="129"/>
      <c r="E10" s="129"/>
      <c r="F10" s="129"/>
      <c r="G10" s="129"/>
      <c r="H10" s="129"/>
      <c r="I10" s="129"/>
      <c r="J10" s="129"/>
      <c r="K10" s="129"/>
      <c r="L10" s="129"/>
      <c r="M10" s="129"/>
      <c r="N10" s="129"/>
      <c r="O10" s="129"/>
      <c r="P10" s="129"/>
      <c r="Q10" s="128"/>
      <c r="R10" s="128"/>
      <c r="S10" s="7"/>
      <c r="T10" s="7"/>
      <c r="U10" s="7"/>
      <c r="V10" s="7"/>
      <c r="W10" s="7"/>
      <c r="X10" s="7"/>
      <c r="Y10" s="7"/>
      <c r="Z10" s="8"/>
      <c r="AA10" s="9"/>
      <c r="AB10" s="9"/>
      <c r="AC10" s="10"/>
      <c r="AD10" s="9"/>
      <c r="AE10" s="9"/>
    </row>
    <row r="11" spans="1:32" s="11" customFormat="1" ht="15" customHeight="1" x14ac:dyDescent="0.3">
      <c r="B11" s="13"/>
      <c r="C11" s="13"/>
      <c r="D11" s="13"/>
      <c r="E11" s="13"/>
      <c r="F11" s="13"/>
      <c r="G11" s="13"/>
      <c r="H11" s="13"/>
      <c r="I11" s="13"/>
      <c r="J11" s="13"/>
      <c r="K11" s="13"/>
      <c r="L11" s="13"/>
      <c r="M11" s="13"/>
      <c r="N11" s="13"/>
      <c r="O11" s="12"/>
      <c r="P11" s="7"/>
      <c r="Q11" s="7"/>
      <c r="R11" s="7"/>
      <c r="S11" s="7"/>
      <c r="T11" s="7"/>
      <c r="U11" s="7"/>
      <c r="V11" s="7"/>
      <c r="W11" s="7"/>
      <c r="X11" s="7"/>
      <c r="Y11" s="7"/>
      <c r="Z11" s="8"/>
      <c r="AA11" s="9"/>
      <c r="AB11" s="9"/>
      <c r="AC11" s="10"/>
      <c r="AD11" s="9"/>
      <c r="AE11" s="9"/>
    </row>
    <row r="12" spans="1:32" s="11" customFormat="1" ht="20.25" customHeight="1" x14ac:dyDescent="0.3">
      <c r="B12" s="52" t="s">
        <v>33</v>
      </c>
      <c r="C12" s="52"/>
      <c r="D12" s="52"/>
      <c r="E12" s="52"/>
      <c r="F12" s="52"/>
      <c r="G12" s="52"/>
      <c r="H12" s="52"/>
      <c r="I12" s="52"/>
      <c r="J12" s="52"/>
      <c r="K12" s="52"/>
      <c r="L12" s="52"/>
      <c r="M12" s="52"/>
      <c r="N12" s="52"/>
      <c r="O12" s="52"/>
      <c r="P12" s="52"/>
      <c r="Q12" s="88"/>
      <c r="R12" s="88"/>
      <c r="S12" s="7"/>
      <c r="T12" s="7"/>
      <c r="U12" s="7"/>
      <c r="V12" s="7"/>
      <c r="W12" s="7"/>
      <c r="X12" s="7"/>
      <c r="Y12" s="7"/>
      <c r="Z12" s="8"/>
      <c r="AA12" s="9"/>
      <c r="AB12" s="9"/>
      <c r="AC12" s="10"/>
      <c r="AD12" s="9"/>
      <c r="AE12" s="9"/>
    </row>
    <row r="13" spans="1:32" s="3" customFormat="1" ht="10.5" customHeight="1" x14ac:dyDescent="0.3">
      <c r="B13" s="4"/>
      <c r="C13" s="4"/>
      <c r="D13" s="4"/>
      <c r="E13" s="4"/>
      <c r="F13" s="4"/>
      <c r="G13" s="4"/>
      <c r="H13" s="4"/>
      <c r="I13" s="4"/>
      <c r="J13" s="4"/>
      <c r="K13" s="4"/>
      <c r="L13" s="4"/>
      <c r="M13" s="182"/>
      <c r="N13" s="4"/>
      <c r="O13" s="4"/>
      <c r="P13" s="4"/>
      <c r="Q13" s="4"/>
      <c r="R13" s="4"/>
      <c r="S13" s="4"/>
      <c r="T13" s="4"/>
      <c r="U13" s="4"/>
      <c r="V13" s="4"/>
      <c r="W13" s="4"/>
      <c r="X13" s="4"/>
      <c r="Y13" s="4"/>
      <c r="AB13" s="5"/>
      <c r="AD13" s="5"/>
    </row>
    <row r="14" spans="1:32" s="3" customFormat="1" ht="8.25" customHeight="1" x14ac:dyDescent="0.3">
      <c r="B14" s="14"/>
      <c r="C14" s="11"/>
      <c r="D14" s="11"/>
      <c r="E14" s="11"/>
      <c r="F14" s="11"/>
      <c r="G14" s="11"/>
      <c r="H14" s="11"/>
      <c r="I14" s="11"/>
      <c r="J14" s="11"/>
      <c r="K14" s="11"/>
      <c r="L14" s="11"/>
      <c r="M14" s="118"/>
      <c r="N14" s="11"/>
      <c r="O14" s="11"/>
      <c r="P14" s="11"/>
    </row>
    <row r="15" spans="1:32" s="3" customFormat="1" ht="15.6" x14ac:dyDescent="0.3">
      <c r="E15" s="152" t="s">
        <v>67</v>
      </c>
      <c r="F15" s="181" t="s">
        <v>66</v>
      </c>
      <c r="G15" s="180"/>
      <c r="H15" s="180"/>
      <c r="I15" s="180"/>
      <c r="J15" s="179"/>
      <c r="K15" s="152" t="s">
        <v>65</v>
      </c>
      <c r="L15" s="152" t="s">
        <v>64</v>
      </c>
      <c r="M15" s="152" t="s">
        <v>109</v>
      </c>
      <c r="O15" s="11"/>
      <c r="P15" s="11"/>
    </row>
    <row r="16" spans="1:32" s="3" customFormat="1" ht="38.25" customHeight="1" x14ac:dyDescent="0.3">
      <c r="E16" s="122" t="s">
        <v>57</v>
      </c>
      <c r="F16" s="124" t="s">
        <v>108</v>
      </c>
      <c r="G16" s="124"/>
      <c r="H16" s="124"/>
      <c r="I16" s="124"/>
      <c r="J16" s="124"/>
      <c r="K16" s="122" t="s">
        <v>107</v>
      </c>
      <c r="L16" s="178" t="s">
        <v>106</v>
      </c>
      <c r="M16" s="177" t="s">
        <v>105</v>
      </c>
      <c r="O16" s="11"/>
      <c r="P16" s="11"/>
    </row>
    <row r="17" spans="2:16" s="3" customFormat="1" ht="25.5" customHeight="1" x14ac:dyDescent="0.3">
      <c r="E17" s="122"/>
      <c r="F17" s="123" t="s">
        <v>143</v>
      </c>
      <c r="G17" s="123" t="s">
        <v>142</v>
      </c>
      <c r="H17" s="123" t="s">
        <v>141</v>
      </c>
      <c r="I17" s="123" t="s">
        <v>140</v>
      </c>
      <c r="J17" s="176" t="s">
        <v>139</v>
      </c>
      <c r="K17" s="122"/>
      <c r="L17" s="175"/>
      <c r="M17" s="174"/>
      <c r="O17" s="11"/>
      <c r="P17" s="11"/>
    </row>
    <row r="18" spans="2:16" s="3" customFormat="1" ht="35.25" customHeight="1" x14ac:dyDescent="0.3">
      <c r="B18" s="14"/>
      <c r="C18" s="11"/>
      <c r="D18" s="11"/>
      <c r="E18" s="15"/>
      <c r="F18" s="42">
        <v>22</v>
      </c>
      <c r="G18" s="42">
        <v>21</v>
      </c>
      <c r="H18" s="42">
        <v>29</v>
      </c>
      <c r="I18" s="42">
        <v>51</v>
      </c>
      <c r="J18" s="42">
        <v>28</v>
      </c>
      <c r="K18" s="120">
        <f>SUM(F18:J18)</f>
        <v>151</v>
      </c>
      <c r="L18" s="120">
        <v>13206</v>
      </c>
      <c r="M18" s="120">
        <f>L18-K18</f>
        <v>13055</v>
      </c>
      <c r="N18" s="11"/>
      <c r="O18" s="11"/>
      <c r="P18" s="11"/>
    </row>
    <row r="19" spans="2:16" s="3" customFormat="1" ht="38.25" customHeight="1" x14ac:dyDescent="0.3">
      <c r="B19" s="14"/>
      <c r="C19" s="11"/>
      <c r="D19" s="11"/>
      <c r="E19" s="15"/>
      <c r="F19" s="42">
        <v>25</v>
      </c>
      <c r="G19" s="42">
        <v>28</v>
      </c>
      <c r="H19" s="42">
        <v>33</v>
      </c>
      <c r="I19" s="42">
        <v>32</v>
      </c>
      <c r="J19" s="42">
        <v>19</v>
      </c>
      <c r="K19" s="120">
        <f>SUM(F19:J19)</f>
        <v>137</v>
      </c>
      <c r="L19" s="120">
        <v>7783</v>
      </c>
      <c r="M19" s="120">
        <f>L19-K19</f>
        <v>7646</v>
      </c>
      <c r="N19" s="11"/>
      <c r="O19" s="11"/>
      <c r="P19" s="11"/>
    </row>
    <row r="20" spans="2:16" s="3" customFormat="1" ht="37.5" customHeight="1" x14ac:dyDescent="0.3">
      <c r="B20" s="14"/>
      <c r="C20" s="11"/>
      <c r="D20" s="11"/>
      <c r="E20" s="15"/>
      <c r="F20" s="42">
        <v>23</v>
      </c>
      <c r="G20" s="42">
        <v>19</v>
      </c>
      <c r="H20" s="42">
        <v>32</v>
      </c>
      <c r="I20" s="42">
        <v>17</v>
      </c>
      <c r="J20" s="42">
        <v>8</v>
      </c>
      <c r="K20" s="120">
        <f>SUM(F20:J20)</f>
        <v>99</v>
      </c>
      <c r="L20" s="120">
        <v>6091</v>
      </c>
      <c r="M20" s="120">
        <f>L20-K20</f>
        <v>5992</v>
      </c>
      <c r="N20" s="11"/>
      <c r="O20" s="11"/>
      <c r="P20" s="11"/>
    </row>
    <row r="21" spans="2:16" s="3" customFormat="1" ht="37.5" customHeight="1" x14ac:dyDescent="0.3">
      <c r="B21" s="14"/>
      <c r="C21" s="11"/>
      <c r="D21" s="11"/>
      <c r="E21" s="15"/>
      <c r="F21" s="42">
        <v>21</v>
      </c>
      <c r="G21" s="42">
        <v>21</v>
      </c>
      <c r="H21" s="42">
        <v>16</v>
      </c>
      <c r="I21" s="42">
        <v>6</v>
      </c>
      <c r="J21" s="42">
        <v>12</v>
      </c>
      <c r="K21" s="120">
        <f>SUM(F21:J21)</f>
        <v>76</v>
      </c>
      <c r="L21" s="120">
        <v>3491</v>
      </c>
      <c r="M21" s="120">
        <f>L21-K21</f>
        <v>3415</v>
      </c>
      <c r="N21" s="11"/>
      <c r="O21" s="11"/>
      <c r="P21" s="11"/>
    </row>
    <row r="22" spans="2:16" s="3" customFormat="1" ht="37.5" customHeight="1" x14ac:dyDescent="0.3">
      <c r="B22" s="14"/>
      <c r="C22" s="11"/>
      <c r="D22" s="11"/>
      <c r="E22" s="15"/>
      <c r="F22" s="42">
        <v>3</v>
      </c>
      <c r="G22" s="42">
        <v>4</v>
      </c>
      <c r="H22" s="42">
        <v>2</v>
      </c>
      <c r="I22" s="42">
        <v>1</v>
      </c>
      <c r="J22" s="42">
        <v>2</v>
      </c>
      <c r="K22" s="120">
        <f>SUM(F22:J22)</f>
        <v>12</v>
      </c>
      <c r="L22" s="120">
        <v>894</v>
      </c>
      <c r="M22" s="120">
        <f>L22-K22</f>
        <v>882</v>
      </c>
      <c r="N22" s="11"/>
      <c r="O22" s="11"/>
      <c r="P22" s="11"/>
    </row>
    <row r="23" spans="2:16" s="3" customFormat="1" ht="39" customHeight="1" x14ac:dyDescent="0.3">
      <c r="B23" s="14"/>
      <c r="C23" s="11"/>
      <c r="D23" s="11"/>
      <c r="E23" s="15"/>
      <c r="F23" s="42">
        <v>0</v>
      </c>
      <c r="G23" s="42">
        <v>1</v>
      </c>
      <c r="H23" s="42">
        <v>1</v>
      </c>
      <c r="I23" s="42">
        <v>3</v>
      </c>
      <c r="J23" s="42">
        <v>1</v>
      </c>
      <c r="K23" s="120">
        <f>SUM(F23:J23)</f>
        <v>6</v>
      </c>
      <c r="L23" s="120">
        <v>1196</v>
      </c>
      <c r="M23" s="120">
        <f>L23-K23</f>
        <v>1190</v>
      </c>
      <c r="N23" s="11"/>
      <c r="O23" s="11"/>
      <c r="P23" s="11"/>
    </row>
    <row r="24" spans="2:16" s="3" customFormat="1" ht="39.75" customHeight="1" x14ac:dyDescent="0.3">
      <c r="B24" s="14"/>
      <c r="C24" s="11"/>
      <c r="D24" s="11"/>
      <c r="E24" s="15"/>
      <c r="F24" s="42">
        <v>4</v>
      </c>
      <c r="G24" s="42">
        <v>3</v>
      </c>
      <c r="H24" s="42">
        <v>2</v>
      </c>
      <c r="I24" s="42">
        <v>2</v>
      </c>
      <c r="J24" s="42">
        <v>3</v>
      </c>
      <c r="K24" s="120">
        <f>SUM(F24:J24)</f>
        <v>14</v>
      </c>
      <c r="L24" s="120">
        <v>840</v>
      </c>
      <c r="M24" s="120">
        <f>L24-K24</f>
        <v>826</v>
      </c>
      <c r="N24" s="11"/>
      <c r="O24" s="11"/>
      <c r="P24" s="11"/>
    </row>
    <row r="25" spans="2:16" s="3" customFormat="1" ht="41.25" customHeight="1" x14ac:dyDescent="0.3">
      <c r="B25" s="14"/>
      <c r="C25" s="11"/>
      <c r="D25" s="11"/>
      <c r="E25" s="15"/>
      <c r="F25" s="42">
        <v>17</v>
      </c>
      <c r="G25" s="42">
        <v>10</v>
      </c>
      <c r="H25" s="42">
        <v>12</v>
      </c>
      <c r="I25" s="42">
        <v>5</v>
      </c>
      <c r="J25" s="42">
        <v>24</v>
      </c>
      <c r="K25" s="120">
        <f>SUM(F25:J25)</f>
        <v>68</v>
      </c>
      <c r="L25" s="120">
        <v>3335</v>
      </c>
      <c r="M25" s="120">
        <f>L25-K25</f>
        <v>3267</v>
      </c>
      <c r="N25" s="11"/>
      <c r="O25" s="11"/>
      <c r="P25" s="11"/>
    </row>
    <row r="26" spans="2:16" s="3" customFormat="1" ht="39" customHeight="1" x14ac:dyDescent="0.3">
      <c r="B26" s="14"/>
      <c r="C26" s="11"/>
      <c r="D26" s="11"/>
      <c r="E26" s="15"/>
      <c r="F26" s="42">
        <v>6</v>
      </c>
      <c r="G26" s="42">
        <v>1</v>
      </c>
      <c r="H26" s="42">
        <v>1</v>
      </c>
      <c r="I26" s="42">
        <v>1</v>
      </c>
      <c r="J26" s="42">
        <v>2</v>
      </c>
      <c r="K26" s="120">
        <f>SUM(F26:J26)</f>
        <v>11</v>
      </c>
      <c r="L26" s="120">
        <v>1267</v>
      </c>
      <c r="M26" s="120">
        <f>L26-K26</f>
        <v>1256</v>
      </c>
      <c r="N26" s="11"/>
      <c r="O26" s="11"/>
      <c r="P26" s="11"/>
    </row>
    <row r="27" spans="2:16" s="3" customFormat="1" ht="39" customHeight="1" x14ac:dyDescent="0.3">
      <c r="B27" s="14"/>
      <c r="C27" s="11"/>
      <c r="D27" s="11"/>
      <c r="E27" s="15"/>
      <c r="F27" s="42">
        <v>32</v>
      </c>
      <c r="G27" s="42">
        <v>32</v>
      </c>
      <c r="H27" s="42">
        <v>25</v>
      </c>
      <c r="I27" s="42">
        <v>14</v>
      </c>
      <c r="J27" s="42">
        <v>19</v>
      </c>
      <c r="K27" s="120">
        <f>SUM(F27:J27)</f>
        <v>122</v>
      </c>
      <c r="L27" s="120">
        <v>7911</v>
      </c>
      <c r="M27" s="120">
        <f>L27-K27</f>
        <v>7789</v>
      </c>
      <c r="N27" s="11"/>
      <c r="O27" s="11"/>
      <c r="P27" s="11"/>
    </row>
    <row r="28" spans="2:16" s="3" customFormat="1" ht="39.75" customHeight="1" x14ac:dyDescent="0.3">
      <c r="B28" s="14"/>
      <c r="C28" s="11"/>
      <c r="D28" s="11"/>
      <c r="E28" s="15"/>
      <c r="F28" s="42">
        <v>2</v>
      </c>
      <c r="G28" s="42">
        <v>2</v>
      </c>
      <c r="H28" s="42">
        <v>4</v>
      </c>
      <c r="I28" s="42">
        <v>2</v>
      </c>
      <c r="J28" s="42">
        <v>2</v>
      </c>
      <c r="K28" s="120">
        <f>SUM(F28:J28)</f>
        <v>12</v>
      </c>
      <c r="L28" s="120">
        <v>1057</v>
      </c>
      <c r="M28" s="120">
        <f>L28-K28</f>
        <v>1045</v>
      </c>
      <c r="N28" s="11"/>
      <c r="O28" s="11"/>
      <c r="P28" s="11"/>
    </row>
    <row r="29" spans="2:16" s="3" customFormat="1" ht="39.75" customHeight="1" x14ac:dyDescent="0.3">
      <c r="B29" s="14"/>
      <c r="C29" s="11"/>
      <c r="D29" s="11"/>
      <c r="E29" s="15"/>
      <c r="F29" s="42">
        <v>4</v>
      </c>
      <c r="G29" s="42">
        <v>5</v>
      </c>
      <c r="H29" s="42">
        <v>4</v>
      </c>
      <c r="I29" s="42">
        <v>2</v>
      </c>
      <c r="J29" s="42">
        <v>4</v>
      </c>
      <c r="K29" s="120">
        <f>SUM(F29:J29)</f>
        <v>19</v>
      </c>
      <c r="L29" s="120">
        <v>1023</v>
      </c>
      <c r="M29" s="120">
        <f>L29-K29</f>
        <v>1004</v>
      </c>
      <c r="N29" s="11"/>
      <c r="O29" s="11"/>
      <c r="P29" s="11"/>
    </row>
    <row r="30" spans="2:16" s="3" customFormat="1" ht="39.75" customHeight="1" x14ac:dyDescent="0.3">
      <c r="B30" s="14"/>
      <c r="C30" s="11"/>
      <c r="D30" s="11"/>
      <c r="E30" s="15"/>
      <c r="F30" s="42">
        <v>3</v>
      </c>
      <c r="G30" s="42">
        <v>3</v>
      </c>
      <c r="H30" s="42">
        <v>5</v>
      </c>
      <c r="I30" s="42">
        <v>6</v>
      </c>
      <c r="J30" s="42">
        <v>6</v>
      </c>
      <c r="K30" s="120">
        <f>SUM(F30:J30)</f>
        <v>23</v>
      </c>
      <c r="L30" s="120">
        <v>1830</v>
      </c>
      <c r="M30" s="120">
        <f>L30-K30</f>
        <v>1807</v>
      </c>
      <c r="N30" s="11"/>
      <c r="O30" s="11"/>
      <c r="P30" s="11"/>
    </row>
    <row r="31" spans="2:16" s="3" customFormat="1" ht="39" customHeight="1" x14ac:dyDescent="0.3">
      <c r="B31" s="14"/>
      <c r="C31" s="11"/>
      <c r="D31" s="11"/>
      <c r="E31" s="15"/>
      <c r="F31" s="42">
        <v>1</v>
      </c>
      <c r="G31" s="42">
        <v>0</v>
      </c>
      <c r="H31" s="42">
        <v>1</v>
      </c>
      <c r="I31" s="42">
        <v>0</v>
      </c>
      <c r="J31" s="42">
        <v>0</v>
      </c>
      <c r="K31" s="120">
        <f>SUM(F31:J31)</f>
        <v>2</v>
      </c>
      <c r="L31" s="120">
        <v>95</v>
      </c>
      <c r="M31" s="120">
        <f>L31-K31</f>
        <v>93</v>
      </c>
      <c r="N31" s="11"/>
      <c r="O31" s="11"/>
      <c r="P31" s="11"/>
    </row>
    <row r="32" spans="2:16" s="3" customFormat="1" ht="39.75" customHeight="1" x14ac:dyDescent="0.3">
      <c r="B32" s="14"/>
      <c r="C32" s="11"/>
      <c r="D32" s="11"/>
      <c r="E32" s="15"/>
      <c r="F32" s="42">
        <v>0</v>
      </c>
      <c r="G32" s="42">
        <v>3</v>
      </c>
      <c r="H32" s="42">
        <v>0</v>
      </c>
      <c r="I32" s="42">
        <v>0</v>
      </c>
      <c r="J32" s="42">
        <v>0</v>
      </c>
      <c r="K32" s="120">
        <f>SUM(F32:J32)</f>
        <v>3</v>
      </c>
      <c r="L32" s="120">
        <v>38</v>
      </c>
      <c r="M32" s="120">
        <f>L32-K32</f>
        <v>35</v>
      </c>
      <c r="N32" s="11"/>
      <c r="O32" s="11"/>
      <c r="P32" s="11"/>
    </row>
    <row r="33" spans="2:16" s="3" customFormat="1" ht="37.5" customHeight="1" x14ac:dyDescent="0.3">
      <c r="B33" s="14"/>
      <c r="C33" s="11"/>
      <c r="D33" s="11"/>
      <c r="E33" s="15"/>
      <c r="F33" s="42">
        <v>0</v>
      </c>
      <c r="G33" s="42">
        <v>0</v>
      </c>
      <c r="H33" s="42">
        <v>0</v>
      </c>
      <c r="I33" s="42">
        <v>0</v>
      </c>
      <c r="J33" s="42">
        <v>0</v>
      </c>
      <c r="K33" s="120">
        <f>SUM(F33:J33)</f>
        <v>0</v>
      </c>
      <c r="L33" s="120">
        <v>9</v>
      </c>
      <c r="M33" s="120">
        <f>L33-K33</f>
        <v>9</v>
      </c>
      <c r="N33" s="11"/>
      <c r="O33" s="11"/>
      <c r="P33" s="11"/>
    </row>
    <row r="34" spans="2:16" s="3" customFormat="1" ht="38.25" customHeight="1" x14ac:dyDescent="0.3">
      <c r="B34" s="14"/>
      <c r="C34" s="11"/>
      <c r="D34" s="11"/>
      <c r="E34" s="15"/>
      <c r="F34" s="42">
        <v>0</v>
      </c>
      <c r="G34" s="42">
        <v>0</v>
      </c>
      <c r="H34" s="42">
        <v>1</v>
      </c>
      <c r="I34" s="42">
        <v>0</v>
      </c>
      <c r="J34" s="42">
        <v>0</v>
      </c>
      <c r="K34" s="120">
        <f>SUM(F34:J34)</f>
        <v>1</v>
      </c>
      <c r="L34" s="120">
        <v>16</v>
      </c>
      <c r="M34" s="120">
        <f>L34-K34</f>
        <v>15</v>
      </c>
      <c r="N34" s="11"/>
      <c r="O34" s="11"/>
      <c r="P34" s="11"/>
    </row>
    <row r="35" spans="2:16" s="3" customFormat="1" ht="36.75" customHeight="1" x14ac:dyDescent="0.3">
      <c r="B35" s="14"/>
      <c r="C35" s="11"/>
      <c r="D35" s="11"/>
      <c r="E35" s="15"/>
      <c r="F35" s="42">
        <v>0</v>
      </c>
      <c r="G35" s="42">
        <v>0</v>
      </c>
      <c r="H35" s="42">
        <v>0</v>
      </c>
      <c r="I35" s="42">
        <v>0</v>
      </c>
      <c r="J35" s="42">
        <v>0</v>
      </c>
      <c r="K35" s="120">
        <f>SUM(F35:J35)</f>
        <v>0</v>
      </c>
      <c r="L35" s="120">
        <v>4</v>
      </c>
      <c r="M35" s="120">
        <f>L35-K35</f>
        <v>4</v>
      </c>
      <c r="N35" s="11"/>
      <c r="O35" s="11"/>
      <c r="P35" s="11"/>
    </row>
    <row r="36" spans="2:16" s="3" customFormat="1" ht="27" customHeight="1" x14ac:dyDescent="0.3">
      <c r="B36" s="14"/>
      <c r="C36" s="11"/>
      <c r="D36" s="11"/>
      <c r="E36" s="15"/>
      <c r="F36" s="42">
        <v>1</v>
      </c>
      <c r="G36" s="42">
        <v>1</v>
      </c>
      <c r="H36" s="42">
        <v>1</v>
      </c>
      <c r="I36" s="42">
        <v>0</v>
      </c>
      <c r="J36" s="42">
        <v>1</v>
      </c>
      <c r="K36" s="120">
        <f>SUM(F36:J36)</f>
        <v>4</v>
      </c>
      <c r="L36" s="120">
        <v>199</v>
      </c>
      <c r="M36" s="120">
        <f>L36-K36</f>
        <v>195</v>
      </c>
      <c r="N36" s="11"/>
      <c r="O36" s="11"/>
      <c r="P36" s="11"/>
    </row>
    <row r="37" spans="2:16" s="3" customFormat="1" ht="25.5" customHeight="1" x14ac:dyDescent="0.3">
      <c r="B37" s="14"/>
      <c r="C37" s="11"/>
      <c r="D37" s="11"/>
      <c r="E37" s="15"/>
      <c r="F37" s="42">
        <v>0</v>
      </c>
      <c r="G37" s="42">
        <v>1</v>
      </c>
      <c r="H37" s="42">
        <v>1</v>
      </c>
      <c r="I37" s="42">
        <v>0</v>
      </c>
      <c r="J37" s="42">
        <v>0</v>
      </c>
      <c r="K37" s="120">
        <f>SUM(F37:J37)</f>
        <v>2</v>
      </c>
      <c r="L37" s="120">
        <v>64</v>
      </c>
      <c r="M37" s="120">
        <f>L37-K37</f>
        <v>62</v>
      </c>
      <c r="N37" s="11"/>
      <c r="O37" s="11"/>
      <c r="P37" s="11"/>
    </row>
    <row r="38" spans="2:16" s="3" customFormat="1" ht="25.5" customHeight="1" x14ac:dyDescent="0.3">
      <c r="B38" s="14"/>
      <c r="C38" s="11"/>
      <c r="D38" s="11"/>
      <c r="E38" s="15"/>
      <c r="F38" s="42">
        <v>0</v>
      </c>
      <c r="G38" s="42">
        <v>0</v>
      </c>
      <c r="H38" s="42">
        <v>0</v>
      </c>
      <c r="I38" s="42">
        <v>0</v>
      </c>
      <c r="J38" s="42">
        <v>0</v>
      </c>
      <c r="K38" s="120">
        <f>SUM(F38:J38)</f>
        <v>0</v>
      </c>
      <c r="L38" s="120">
        <v>20</v>
      </c>
      <c r="M38" s="120">
        <f>L38-K38</f>
        <v>20</v>
      </c>
      <c r="N38" s="11"/>
      <c r="O38" s="11"/>
      <c r="P38" s="11"/>
    </row>
    <row r="39" spans="2:16" s="3" customFormat="1" ht="25.5" customHeight="1" x14ac:dyDescent="0.3">
      <c r="B39" s="14"/>
      <c r="C39" s="11"/>
      <c r="D39" s="11"/>
      <c r="E39" s="15"/>
      <c r="F39" s="42">
        <v>0</v>
      </c>
      <c r="G39" s="42">
        <v>0</v>
      </c>
      <c r="H39" s="42">
        <v>0</v>
      </c>
      <c r="I39" s="42">
        <v>0</v>
      </c>
      <c r="J39" s="42">
        <v>0</v>
      </c>
      <c r="K39" s="120">
        <f>SUM(F39:J39)</f>
        <v>0</v>
      </c>
      <c r="L39" s="120">
        <v>23</v>
      </c>
      <c r="M39" s="120">
        <f>L39-K39</f>
        <v>23</v>
      </c>
      <c r="N39" s="11"/>
      <c r="O39" s="11"/>
      <c r="P39" s="11"/>
    </row>
    <row r="40" spans="2:16" s="3" customFormat="1" ht="24" customHeight="1" x14ac:dyDescent="0.3">
      <c r="B40" s="14"/>
      <c r="C40" s="11"/>
      <c r="D40" s="11"/>
      <c r="E40" s="15"/>
      <c r="F40" s="42">
        <v>0</v>
      </c>
      <c r="G40" s="42">
        <v>0</v>
      </c>
      <c r="H40" s="42">
        <v>0</v>
      </c>
      <c r="I40" s="42">
        <v>0</v>
      </c>
      <c r="J40" s="42">
        <v>0</v>
      </c>
      <c r="K40" s="120">
        <f>SUM(F40:J40)</f>
        <v>0</v>
      </c>
      <c r="L40" s="120">
        <v>12</v>
      </c>
      <c r="M40" s="120">
        <f>L40-K40</f>
        <v>12</v>
      </c>
      <c r="N40" s="11"/>
      <c r="O40" s="11"/>
      <c r="P40" s="11"/>
    </row>
    <row r="41" spans="2:16" s="3" customFormat="1" ht="24" customHeight="1" x14ac:dyDescent="0.3">
      <c r="B41" s="14"/>
      <c r="C41" s="11"/>
      <c r="D41" s="11"/>
      <c r="E41" s="15"/>
      <c r="F41" s="42">
        <v>0</v>
      </c>
      <c r="G41" s="42">
        <v>0</v>
      </c>
      <c r="H41" s="42">
        <v>0</v>
      </c>
      <c r="I41" s="42">
        <v>0</v>
      </c>
      <c r="J41" s="42">
        <v>0</v>
      </c>
      <c r="K41" s="120">
        <f>SUM(F41:J41)</f>
        <v>0</v>
      </c>
      <c r="L41" s="120">
        <v>3</v>
      </c>
      <c r="M41" s="120">
        <f>L41-K41</f>
        <v>3</v>
      </c>
      <c r="N41" s="11"/>
      <c r="O41" s="11"/>
      <c r="P41" s="11"/>
    </row>
    <row r="42" spans="2:16" s="3" customFormat="1" ht="33" customHeight="1" x14ac:dyDescent="0.3">
      <c r="B42" s="14"/>
      <c r="C42" s="11"/>
      <c r="D42" s="11"/>
      <c r="E42" s="173"/>
      <c r="F42" s="42">
        <v>16</v>
      </c>
      <c r="G42" s="42">
        <v>13</v>
      </c>
      <c r="H42" s="42">
        <v>15</v>
      </c>
      <c r="I42" s="42">
        <v>16</v>
      </c>
      <c r="J42" s="42">
        <v>10</v>
      </c>
      <c r="K42" s="120">
        <f>SUM(F42:J42)</f>
        <v>70</v>
      </c>
      <c r="L42" s="120">
        <v>6322</v>
      </c>
      <c r="M42" s="120">
        <f>L42-K42</f>
        <v>6252</v>
      </c>
      <c r="N42" s="11"/>
      <c r="O42" s="11"/>
      <c r="P42" s="11"/>
    </row>
    <row r="43" spans="2:16" s="3" customFormat="1" ht="33.75" customHeight="1" x14ac:dyDescent="0.3">
      <c r="B43" s="14"/>
      <c r="C43" s="11"/>
      <c r="D43" s="11"/>
      <c r="E43" s="49" t="s">
        <v>100</v>
      </c>
      <c r="F43" s="41">
        <v>0</v>
      </c>
      <c r="G43" s="41">
        <v>0</v>
      </c>
      <c r="H43" s="42">
        <v>0</v>
      </c>
      <c r="I43" s="42">
        <v>0</v>
      </c>
      <c r="J43" s="42">
        <v>0</v>
      </c>
      <c r="K43" s="120">
        <f>SUM(F43:J43)</f>
        <v>0</v>
      </c>
      <c r="L43" s="120">
        <v>55</v>
      </c>
      <c r="M43" s="120">
        <f>L43-K43</f>
        <v>55</v>
      </c>
      <c r="N43" s="11"/>
      <c r="O43" s="11"/>
      <c r="P43" s="11"/>
    </row>
    <row r="44" spans="2:16" s="3" customFormat="1" ht="21" customHeight="1" x14ac:dyDescent="0.3">
      <c r="B44" s="14"/>
      <c r="C44" s="11"/>
      <c r="D44" s="11"/>
      <c r="E44" s="50" t="s">
        <v>25</v>
      </c>
      <c r="F44" s="42">
        <v>4</v>
      </c>
      <c r="G44" s="42">
        <v>8</v>
      </c>
      <c r="H44" s="42">
        <v>9</v>
      </c>
      <c r="I44" s="42">
        <v>8</v>
      </c>
      <c r="J44" s="42">
        <v>11</v>
      </c>
      <c r="K44" s="120">
        <f>SUM(F44:J44)</f>
        <v>40</v>
      </c>
      <c r="L44" s="120">
        <v>2394</v>
      </c>
      <c r="M44" s="120">
        <f>L44-K44</f>
        <v>2354</v>
      </c>
      <c r="N44" s="11"/>
      <c r="O44" s="11"/>
      <c r="P44" s="11"/>
    </row>
    <row r="45" spans="2:16" s="3" customFormat="1" ht="26.25" customHeight="1" x14ac:dyDescent="0.3">
      <c r="B45" s="14"/>
      <c r="C45" s="11"/>
      <c r="D45" s="11"/>
      <c r="E45" s="172" t="s">
        <v>26</v>
      </c>
      <c r="F45" s="139">
        <f>SUM(F18:F44)</f>
        <v>184</v>
      </c>
      <c r="G45" s="139">
        <f>SUM(G18:G44)</f>
        <v>176</v>
      </c>
      <c r="H45" s="139">
        <f>SUM(H18:H44)</f>
        <v>194</v>
      </c>
      <c r="I45" s="139">
        <f>SUM(I18:I44)</f>
        <v>166</v>
      </c>
      <c r="J45" s="139">
        <f>SUM(J18:J44)</f>
        <v>152</v>
      </c>
      <c r="K45" s="119">
        <f>SUM(K18:K44)</f>
        <v>872</v>
      </c>
      <c r="L45" s="119" t="s">
        <v>138</v>
      </c>
      <c r="M45" s="119">
        <f>SUM(M18:M44)</f>
        <v>58306</v>
      </c>
      <c r="N45" s="11"/>
      <c r="O45" s="11"/>
      <c r="P45" s="11"/>
    </row>
    <row r="46" spans="2:16" s="3" customFormat="1" ht="8.25" customHeight="1" x14ac:dyDescent="0.3">
      <c r="B46" s="14"/>
      <c r="C46" s="11"/>
      <c r="D46" s="11"/>
      <c r="E46" s="9"/>
      <c r="F46" s="118"/>
      <c r="G46" s="118"/>
      <c r="H46" s="118"/>
      <c r="I46" s="118"/>
      <c r="J46" s="118"/>
      <c r="K46" s="117"/>
      <c r="L46" s="116"/>
      <c r="M46" s="118"/>
      <c r="N46" s="11"/>
      <c r="O46" s="11"/>
      <c r="P46" s="11"/>
    </row>
    <row r="47" spans="2:16" s="3" customFormat="1" ht="60.75" customHeight="1" x14ac:dyDescent="0.3">
      <c r="B47" s="14"/>
      <c r="C47" s="11"/>
      <c r="D47" s="11"/>
      <c r="E47" s="171" t="s">
        <v>137</v>
      </c>
      <c r="F47" s="171"/>
      <c r="G47" s="171"/>
      <c r="H47" s="171"/>
      <c r="I47" s="171"/>
      <c r="J47" s="171"/>
      <c r="K47" s="171"/>
      <c r="L47" s="171"/>
      <c r="M47" s="171"/>
      <c r="N47" s="11"/>
      <c r="O47" s="11"/>
      <c r="P47" s="11"/>
    </row>
    <row r="48" spans="2:16" s="3" customFormat="1" ht="15" customHeight="1" x14ac:dyDescent="0.3">
      <c r="B48" s="14"/>
      <c r="C48" s="11"/>
      <c r="D48" s="11"/>
      <c r="E48" s="9"/>
      <c r="F48" s="118"/>
      <c r="G48" s="118"/>
      <c r="H48" s="118"/>
      <c r="I48" s="118"/>
      <c r="J48" s="118"/>
      <c r="K48" s="117"/>
      <c r="L48" s="116"/>
      <c r="M48" s="118"/>
      <c r="N48" s="11"/>
      <c r="O48" s="11"/>
      <c r="P48" s="11"/>
    </row>
    <row r="49" spans="2:18" s="3" customFormat="1" ht="18.75" customHeight="1" x14ac:dyDescent="0.3">
      <c r="B49" s="14"/>
      <c r="C49" s="11"/>
      <c r="D49" s="11"/>
      <c r="E49" s="115" t="s">
        <v>99</v>
      </c>
      <c r="F49" s="115"/>
      <c r="G49" s="115"/>
      <c r="H49" s="115"/>
      <c r="I49" s="115"/>
      <c r="J49" s="115"/>
      <c r="K49" s="115"/>
      <c r="L49" s="115"/>
      <c r="M49" s="115"/>
      <c r="N49" s="11"/>
      <c r="O49" s="11"/>
      <c r="P49" s="11"/>
    </row>
    <row r="50" spans="2:18" s="3" customFormat="1" ht="18.75" customHeight="1" x14ac:dyDescent="0.3">
      <c r="B50" s="14"/>
      <c r="C50" s="11"/>
      <c r="D50" s="11"/>
      <c r="E50" s="115"/>
      <c r="F50" s="115"/>
      <c r="G50" s="115"/>
      <c r="H50" s="115"/>
      <c r="I50" s="115"/>
      <c r="J50" s="115"/>
      <c r="K50" s="115"/>
      <c r="L50" s="115"/>
      <c r="M50" s="115"/>
      <c r="N50" s="11"/>
      <c r="O50" s="11"/>
      <c r="P50" s="11"/>
    </row>
    <row r="51" spans="2:18" s="3" customFormat="1" ht="7.5" customHeight="1" x14ac:dyDescent="0.3">
      <c r="B51" s="14"/>
      <c r="C51" s="11"/>
      <c r="D51" s="11"/>
      <c r="E51" s="114"/>
      <c r="F51" s="11"/>
      <c r="G51" s="11"/>
      <c r="H51" s="11"/>
      <c r="I51" s="11"/>
      <c r="J51" s="11"/>
      <c r="K51" s="11"/>
      <c r="L51" s="11"/>
      <c r="M51" s="118"/>
      <c r="N51" s="11"/>
      <c r="O51" s="11"/>
      <c r="P51" s="11"/>
    </row>
    <row r="52" spans="2:18" s="3" customFormat="1" ht="19.5" customHeight="1" x14ac:dyDescent="0.3">
      <c r="B52" s="52" t="s">
        <v>136</v>
      </c>
      <c r="C52" s="52"/>
      <c r="D52" s="52"/>
      <c r="E52" s="52"/>
      <c r="F52" s="52"/>
      <c r="G52" s="52"/>
      <c r="H52" s="52"/>
      <c r="I52" s="52"/>
      <c r="J52" s="52"/>
      <c r="K52" s="52"/>
      <c r="L52" s="52"/>
      <c r="M52" s="52"/>
      <c r="N52" s="52"/>
      <c r="O52" s="52"/>
      <c r="P52" s="52"/>
      <c r="Q52" s="88"/>
      <c r="R52" s="88"/>
    </row>
    <row r="53" spans="2:18" s="3" customFormat="1" ht="15.6" x14ac:dyDescent="0.3">
      <c r="B53" s="13"/>
      <c r="C53" s="13"/>
      <c r="D53" s="13"/>
      <c r="E53" s="13"/>
      <c r="F53" s="13"/>
      <c r="G53" s="13"/>
      <c r="H53" s="13"/>
      <c r="I53" s="13"/>
      <c r="J53" s="13"/>
      <c r="K53" s="13"/>
      <c r="L53" s="13"/>
      <c r="M53" s="13"/>
      <c r="N53" s="13"/>
      <c r="O53" s="11"/>
      <c r="P53" s="11"/>
    </row>
    <row r="54" spans="2:18" s="3" customFormat="1" ht="28.5" customHeight="1" x14ac:dyDescent="0.3">
      <c r="D54" s="111" t="s">
        <v>93</v>
      </c>
      <c r="E54" s="111"/>
      <c r="F54" s="111"/>
      <c r="G54" s="110" t="s">
        <v>97</v>
      </c>
      <c r="H54" s="110" t="s">
        <v>96</v>
      </c>
      <c r="I54" s="110" t="s">
        <v>2</v>
      </c>
      <c r="J54" s="110" t="s">
        <v>4</v>
      </c>
      <c r="K54" s="110" t="s">
        <v>5</v>
      </c>
      <c r="L54" s="110" t="s">
        <v>73</v>
      </c>
      <c r="M54" s="110" t="s">
        <v>95</v>
      </c>
      <c r="P54" s="11"/>
    </row>
    <row r="55" spans="2:18" s="3" customFormat="1" ht="15.75" customHeight="1" x14ac:dyDescent="0.3">
      <c r="D55" s="77" t="s">
        <v>86</v>
      </c>
      <c r="E55" s="77"/>
      <c r="F55" s="77"/>
      <c r="G55" s="27">
        <v>93</v>
      </c>
      <c r="H55" s="27">
        <v>4</v>
      </c>
      <c r="I55" s="27">
        <v>23</v>
      </c>
      <c r="J55" s="27">
        <v>23</v>
      </c>
      <c r="K55" s="27">
        <v>23</v>
      </c>
      <c r="L55" s="27">
        <v>23</v>
      </c>
      <c r="M55" s="27">
        <v>1</v>
      </c>
      <c r="P55" s="11"/>
    </row>
    <row r="56" spans="2:18" s="3" customFormat="1" ht="15.75" customHeight="1" x14ac:dyDescent="0.3">
      <c r="D56" s="77" t="s">
        <v>85</v>
      </c>
      <c r="E56" s="77"/>
      <c r="F56" s="77"/>
      <c r="G56" s="27">
        <v>35</v>
      </c>
      <c r="H56" s="27">
        <v>3</v>
      </c>
      <c r="I56" s="27">
        <v>11</v>
      </c>
      <c r="J56" s="27">
        <v>11</v>
      </c>
      <c r="K56" s="27">
        <v>11</v>
      </c>
      <c r="L56" s="27" t="s">
        <v>59</v>
      </c>
      <c r="M56" s="27">
        <v>2</v>
      </c>
      <c r="P56" s="11"/>
    </row>
    <row r="57" spans="2:18" s="3" customFormat="1" ht="15.75" customHeight="1" x14ac:dyDescent="0.3">
      <c r="D57" s="77" t="s">
        <v>84</v>
      </c>
      <c r="E57" s="77"/>
      <c r="F57" s="77"/>
      <c r="G57" s="27">
        <v>9</v>
      </c>
      <c r="H57" s="27">
        <v>3</v>
      </c>
      <c r="I57" s="27">
        <v>3</v>
      </c>
      <c r="J57" s="27">
        <v>3</v>
      </c>
      <c r="K57" s="27" t="s">
        <v>59</v>
      </c>
      <c r="L57" s="27">
        <v>3</v>
      </c>
      <c r="M57" s="27">
        <v>0</v>
      </c>
      <c r="P57" s="11"/>
    </row>
    <row r="58" spans="2:18" s="3" customFormat="1" ht="15.75" customHeight="1" x14ac:dyDescent="0.3">
      <c r="D58" s="77" t="s">
        <v>83</v>
      </c>
      <c r="E58" s="77"/>
      <c r="F58" s="77"/>
      <c r="G58" s="27">
        <v>15</v>
      </c>
      <c r="H58" s="27">
        <v>3</v>
      </c>
      <c r="I58" s="27">
        <v>5</v>
      </c>
      <c r="J58" s="27" t="s">
        <v>59</v>
      </c>
      <c r="K58" s="27">
        <v>5</v>
      </c>
      <c r="L58" s="27">
        <v>5</v>
      </c>
      <c r="M58" s="27">
        <v>0</v>
      </c>
      <c r="P58" s="11"/>
    </row>
    <row r="59" spans="2:18" s="3" customFormat="1" ht="15.75" customHeight="1" x14ac:dyDescent="0.3">
      <c r="D59" s="77" t="s">
        <v>82</v>
      </c>
      <c r="E59" s="77"/>
      <c r="F59" s="77"/>
      <c r="G59" s="27">
        <v>4</v>
      </c>
      <c r="H59" s="27">
        <v>3</v>
      </c>
      <c r="I59" s="27" t="s">
        <v>59</v>
      </c>
      <c r="J59" s="27">
        <v>1</v>
      </c>
      <c r="K59" s="27">
        <v>1</v>
      </c>
      <c r="L59" s="27">
        <v>1</v>
      </c>
      <c r="M59" s="27">
        <v>1</v>
      </c>
      <c r="P59" s="11"/>
    </row>
    <row r="60" spans="2:18" s="3" customFormat="1" ht="18" customHeight="1" x14ac:dyDescent="0.3">
      <c r="D60" s="77" t="s">
        <v>81</v>
      </c>
      <c r="E60" s="77"/>
      <c r="F60" s="77"/>
      <c r="G60" s="27">
        <v>195</v>
      </c>
      <c r="H60" s="27">
        <v>2</v>
      </c>
      <c r="I60" s="27">
        <v>97</v>
      </c>
      <c r="J60" s="27">
        <v>97</v>
      </c>
      <c r="K60" s="27" t="s">
        <v>59</v>
      </c>
      <c r="L60" s="27" t="s">
        <v>59</v>
      </c>
      <c r="M60" s="27">
        <v>1</v>
      </c>
      <c r="P60" s="11"/>
    </row>
    <row r="61" spans="2:18" s="3" customFormat="1" ht="15.75" customHeight="1" x14ac:dyDescent="0.3">
      <c r="D61" s="77" t="s">
        <v>80</v>
      </c>
      <c r="E61" s="77"/>
      <c r="F61" s="77"/>
      <c r="G61" s="27">
        <v>62</v>
      </c>
      <c r="H61" s="27">
        <v>2</v>
      </c>
      <c r="I61" s="27">
        <v>31</v>
      </c>
      <c r="J61" s="27" t="s">
        <v>59</v>
      </c>
      <c r="K61" s="27">
        <v>31</v>
      </c>
      <c r="L61" s="27" t="s">
        <v>59</v>
      </c>
      <c r="M61" s="27">
        <v>0</v>
      </c>
      <c r="P61" s="11"/>
    </row>
    <row r="62" spans="2:18" s="3" customFormat="1" ht="15.75" customHeight="1" x14ac:dyDescent="0.3">
      <c r="D62" s="77" t="s">
        <v>79</v>
      </c>
      <c r="E62" s="77"/>
      <c r="F62" s="77"/>
      <c r="G62" s="27">
        <v>20</v>
      </c>
      <c r="H62" s="27">
        <v>2</v>
      </c>
      <c r="I62" s="27">
        <v>10</v>
      </c>
      <c r="J62" s="27" t="s">
        <v>59</v>
      </c>
      <c r="K62" s="27" t="s">
        <v>59</v>
      </c>
      <c r="L62" s="27">
        <v>10</v>
      </c>
      <c r="M62" s="27">
        <v>0</v>
      </c>
      <c r="P62" s="11"/>
    </row>
    <row r="63" spans="2:18" s="3" customFormat="1" ht="15.75" customHeight="1" x14ac:dyDescent="0.3">
      <c r="D63" s="77" t="s">
        <v>78</v>
      </c>
      <c r="E63" s="77"/>
      <c r="F63" s="77"/>
      <c r="G63" s="27">
        <v>23</v>
      </c>
      <c r="H63" s="27">
        <v>2</v>
      </c>
      <c r="I63" s="27" t="s">
        <v>59</v>
      </c>
      <c r="J63" s="27">
        <v>11</v>
      </c>
      <c r="K63" s="27">
        <v>11</v>
      </c>
      <c r="L63" s="27" t="s">
        <v>59</v>
      </c>
      <c r="M63" s="27">
        <v>1</v>
      </c>
      <c r="P63" s="11"/>
    </row>
    <row r="64" spans="2:18" s="3" customFormat="1" ht="15.75" customHeight="1" x14ac:dyDescent="0.3">
      <c r="D64" s="77" t="s">
        <v>77</v>
      </c>
      <c r="E64" s="77"/>
      <c r="F64" s="77"/>
      <c r="G64" s="27">
        <v>12</v>
      </c>
      <c r="H64" s="27">
        <v>2</v>
      </c>
      <c r="I64" s="27" t="s">
        <v>59</v>
      </c>
      <c r="J64" s="27">
        <v>6</v>
      </c>
      <c r="K64" s="27" t="s">
        <v>59</v>
      </c>
      <c r="L64" s="27">
        <v>6</v>
      </c>
      <c r="M64" s="27">
        <v>0</v>
      </c>
      <c r="P64" s="11"/>
    </row>
    <row r="65" spans="2:16" s="3" customFormat="1" ht="17.25" customHeight="1" x14ac:dyDescent="0.3">
      <c r="D65" s="77" t="s">
        <v>76</v>
      </c>
      <c r="E65" s="77"/>
      <c r="F65" s="77"/>
      <c r="G65" s="27">
        <v>3</v>
      </c>
      <c r="H65" s="27">
        <v>2</v>
      </c>
      <c r="I65" s="27" t="s">
        <v>59</v>
      </c>
      <c r="J65" s="27" t="s">
        <v>59</v>
      </c>
      <c r="K65" s="27">
        <v>1</v>
      </c>
      <c r="L65" s="27">
        <v>1</v>
      </c>
      <c r="M65" s="27">
        <v>1</v>
      </c>
      <c r="P65" s="11"/>
    </row>
    <row r="66" spans="2:16" s="3" customFormat="1" ht="15.6" x14ac:dyDescent="0.3">
      <c r="D66" s="77" t="s">
        <v>39</v>
      </c>
      <c r="E66" s="77"/>
      <c r="F66" s="77"/>
      <c r="G66" s="97">
        <f>SUM(G55:G65)</f>
        <v>471</v>
      </c>
      <c r="H66" s="97" t="s">
        <v>59</v>
      </c>
      <c r="I66" s="97">
        <f>I55+I56+I57+I58+I60+I61+I62</f>
        <v>180</v>
      </c>
      <c r="J66" s="97">
        <f>J55+J57+J56+J59+J60+J63+J64</f>
        <v>152</v>
      </c>
      <c r="K66" s="97">
        <f>K55+K56+K63+K58+K59+K61+K65</f>
        <v>83</v>
      </c>
      <c r="L66" s="97">
        <f>L55+L57+L58+L59+L62+L64+L65</f>
        <v>49</v>
      </c>
      <c r="M66" s="97">
        <f>SUM(M55:M65)</f>
        <v>7</v>
      </c>
      <c r="N66" s="13"/>
      <c r="O66" s="13"/>
      <c r="P66" s="11"/>
    </row>
    <row r="67" spans="2:16" s="3" customFormat="1" ht="15.6" x14ac:dyDescent="0.3">
      <c r="D67" s="96"/>
      <c r="E67" s="96"/>
      <c r="F67" s="96"/>
      <c r="G67" s="95"/>
      <c r="H67" s="95"/>
      <c r="I67" s="95"/>
      <c r="J67" s="95"/>
      <c r="K67" s="95"/>
      <c r="L67" s="95"/>
      <c r="M67" s="95"/>
      <c r="N67" s="13"/>
      <c r="O67" s="13"/>
      <c r="P67" s="11"/>
    </row>
    <row r="68" spans="2:16" s="3" customFormat="1" ht="15.6" x14ac:dyDescent="0.3">
      <c r="B68" s="13"/>
      <c r="C68" s="112"/>
      <c r="D68" s="113" t="s">
        <v>94</v>
      </c>
      <c r="E68" s="113"/>
      <c r="F68" s="113"/>
      <c r="G68" s="113"/>
      <c r="H68" s="113"/>
      <c r="I68" s="113"/>
      <c r="J68" s="113"/>
      <c r="K68" s="113"/>
      <c r="L68" s="113"/>
      <c r="M68" s="113"/>
      <c r="N68" s="112"/>
      <c r="O68" s="11"/>
      <c r="P68" s="11"/>
    </row>
    <row r="69" spans="2:16" s="3" customFormat="1" ht="15.6" x14ac:dyDescent="0.3">
      <c r="B69" s="13"/>
      <c r="C69" s="13"/>
      <c r="D69" s="13"/>
      <c r="E69" s="13"/>
      <c r="F69" s="13"/>
      <c r="G69" s="13"/>
      <c r="H69" s="13"/>
      <c r="I69" s="13"/>
      <c r="J69" s="13"/>
      <c r="K69" s="13"/>
      <c r="L69" s="13"/>
      <c r="M69" s="13"/>
      <c r="N69" s="13"/>
      <c r="O69" s="11"/>
      <c r="P69" s="11"/>
    </row>
    <row r="70" spans="2:16" s="3" customFormat="1" ht="17.25" customHeight="1" x14ac:dyDescent="0.3">
      <c r="B70" s="13"/>
      <c r="C70" s="13"/>
      <c r="D70" s="111" t="s">
        <v>93</v>
      </c>
      <c r="E70" s="111"/>
      <c r="F70" s="111"/>
      <c r="G70" s="86" t="s">
        <v>92</v>
      </c>
      <c r="H70" s="86"/>
      <c r="I70" s="111" t="s">
        <v>91</v>
      </c>
      <c r="J70" s="111"/>
      <c r="K70" s="111"/>
      <c r="L70" s="111"/>
      <c r="M70" s="13"/>
      <c r="N70" s="13"/>
      <c r="O70" s="11"/>
      <c r="P70" s="11"/>
    </row>
    <row r="71" spans="2:16" s="3" customFormat="1" ht="25.5" customHeight="1" x14ac:dyDescent="0.3">
      <c r="B71" s="13"/>
      <c r="C71" s="13"/>
      <c r="D71" s="111"/>
      <c r="E71" s="111"/>
      <c r="F71" s="111"/>
      <c r="G71" s="86"/>
      <c r="H71" s="86"/>
      <c r="I71" s="110" t="s">
        <v>90</v>
      </c>
      <c r="J71" s="110" t="s">
        <v>135</v>
      </c>
      <c r="K71" s="110" t="s">
        <v>88</v>
      </c>
      <c r="L71" s="110" t="s">
        <v>134</v>
      </c>
      <c r="M71" s="109"/>
      <c r="N71" s="13"/>
      <c r="O71" s="11"/>
      <c r="P71" s="11"/>
    </row>
    <row r="72" spans="2:16" s="3" customFormat="1" ht="15.6" x14ac:dyDescent="0.3">
      <c r="B72" s="13"/>
      <c r="C72" s="13"/>
      <c r="D72" s="77" t="s">
        <v>86</v>
      </c>
      <c r="E72" s="77"/>
      <c r="F72" s="77"/>
      <c r="G72" s="108">
        <v>1</v>
      </c>
      <c r="H72" s="107"/>
      <c r="I72" s="27">
        <v>1</v>
      </c>
      <c r="J72" s="27">
        <v>1</v>
      </c>
      <c r="K72" s="27" t="s">
        <v>59</v>
      </c>
      <c r="L72" s="27" t="s">
        <v>59</v>
      </c>
      <c r="M72" s="106"/>
      <c r="N72" s="13"/>
      <c r="O72" s="11"/>
      <c r="P72" s="11"/>
    </row>
    <row r="73" spans="2:16" s="3" customFormat="1" ht="15.6" x14ac:dyDescent="0.3">
      <c r="B73" s="13"/>
      <c r="C73" s="13"/>
      <c r="D73" s="77" t="s">
        <v>85</v>
      </c>
      <c r="E73" s="77"/>
      <c r="F73" s="77"/>
      <c r="G73" s="108">
        <v>2</v>
      </c>
      <c r="H73" s="107"/>
      <c r="I73" s="27">
        <v>1</v>
      </c>
      <c r="J73" s="27">
        <v>1</v>
      </c>
      <c r="K73" s="27" t="s">
        <v>59</v>
      </c>
      <c r="L73" s="27" t="s">
        <v>59</v>
      </c>
      <c r="M73" s="106"/>
      <c r="N73" s="13"/>
      <c r="O73" s="11"/>
      <c r="P73" s="11"/>
    </row>
    <row r="74" spans="2:16" s="3" customFormat="1" ht="15.6" x14ac:dyDescent="0.3">
      <c r="B74" s="13"/>
      <c r="C74" s="13"/>
      <c r="D74" s="77" t="s">
        <v>84</v>
      </c>
      <c r="E74" s="77"/>
      <c r="F74" s="77"/>
      <c r="G74" s="108">
        <v>0</v>
      </c>
      <c r="H74" s="107"/>
      <c r="I74" s="27" t="s">
        <v>59</v>
      </c>
      <c r="J74" s="27" t="s">
        <v>59</v>
      </c>
      <c r="K74" s="27" t="s">
        <v>59</v>
      </c>
      <c r="L74" s="27" t="s">
        <v>59</v>
      </c>
      <c r="M74" s="106"/>
      <c r="N74" s="13"/>
      <c r="O74" s="11"/>
      <c r="P74" s="11"/>
    </row>
    <row r="75" spans="2:16" s="3" customFormat="1" ht="15.6" x14ac:dyDescent="0.3">
      <c r="B75" s="13"/>
      <c r="C75" s="13"/>
      <c r="D75" s="77" t="s">
        <v>83</v>
      </c>
      <c r="E75" s="77"/>
      <c r="F75" s="77"/>
      <c r="G75" s="108">
        <v>0</v>
      </c>
      <c r="H75" s="107"/>
      <c r="I75" s="27" t="s">
        <v>59</v>
      </c>
      <c r="J75" s="27" t="s">
        <v>59</v>
      </c>
      <c r="K75" s="27" t="s">
        <v>59</v>
      </c>
      <c r="L75" s="27" t="s">
        <v>59</v>
      </c>
      <c r="M75" s="106"/>
      <c r="N75" s="13"/>
      <c r="O75" s="11"/>
      <c r="P75" s="11"/>
    </row>
    <row r="76" spans="2:16" s="3" customFormat="1" ht="15.6" x14ac:dyDescent="0.3">
      <c r="B76" s="13"/>
      <c r="C76" s="13"/>
      <c r="D76" s="77" t="s">
        <v>82</v>
      </c>
      <c r="E76" s="77"/>
      <c r="F76" s="77"/>
      <c r="G76" s="108">
        <v>1</v>
      </c>
      <c r="H76" s="107"/>
      <c r="I76" s="27" t="s">
        <v>59</v>
      </c>
      <c r="J76" s="27">
        <v>1</v>
      </c>
      <c r="K76" s="27" t="s">
        <v>59</v>
      </c>
      <c r="L76" s="27" t="s">
        <v>59</v>
      </c>
      <c r="M76" s="106"/>
      <c r="N76" s="13"/>
      <c r="O76" s="11"/>
      <c r="P76" s="11"/>
    </row>
    <row r="77" spans="2:16" s="3" customFormat="1" ht="15.6" x14ac:dyDescent="0.3">
      <c r="B77" s="13"/>
      <c r="C77" s="13"/>
      <c r="D77" s="77" t="s">
        <v>81</v>
      </c>
      <c r="E77" s="77"/>
      <c r="F77" s="77"/>
      <c r="G77" s="108">
        <v>1</v>
      </c>
      <c r="H77" s="107"/>
      <c r="I77" s="27">
        <v>1</v>
      </c>
      <c r="J77" s="27" t="s">
        <v>59</v>
      </c>
      <c r="K77" s="27" t="s">
        <v>59</v>
      </c>
      <c r="L77" s="27" t="s">
        <v>59</v>
      </c>
      <c r="M77" s="106"/>
      <c r="N77" s="13"/>
      <c r="O77" s="11"/>
      <c r="P77" s="11"/>
    </row>
    <row r="78" spans="2:16" s="3" customFormat="1" ht="15.6" x14ac:dyDescent="0.3">
      <c r="B78" s="13"/>
      <c r="C78" s="13"/>
      <c r="D78" s="77" t="s">
        <v>80</v>
      </c>
      <c r="E78" s="77"/>
      <c r="F78" s="77"/>
      <c r="G78" s="108">
        <v>0</v>
      </c>
      <c r="H78" s="107"/>
      <c r="I78" s="27" t="s">
        <v>59</v>
      </c>
      <c r="J78" s="27" t="s">
        <v>59</v>
      </c>
      <c r="K78" s="27" t="s">
        <v>59</v>
      </c>
      <c r="L78" s="27" t="s">
        <v>59</v>
      </c>
      <c r="M78" s="106"/>
      <c r="N78" s="13"/>
      <c r="O78" s="11"/>
      <c r="P78" s="11"/>
    </row>
    <row r="79" spans="2:16" s="3" customFormat="1" ht="15.6" x14ac:dyDescent="0.3">
      <c r="B79" s="13"/>
      <c r="C79" s="13"/>
      <c r="D79" s="77" t="s">
        <v>79</v>
      </c>
      <c r="E79" s="77"/>
      <c r="F79" s="77"/>
      <c r="G79" s="108">
        <v>0</v>
      </c>
      <c r="H79" s="107"/>
      <c r="I79" s="27" t="s">
        <v>59</v>
      </c>
      <c r="J79" s="27" t="s">
        <v>59</v>
      </c>
      <c r="K79" s="27" t="s">
        <v>59</v>
      </c>
      <c r="L79" s="27" t="s">
        <v>59</v>
      </c>
      <c r="M79" s="106"/>
      <c r="N79" s="13"/>
      <c r="O79" s="11"/>
      <c r="P79" s="11"/>
    </row>
    <row r="80" spans="2:16" s="3" customFormat="1" ht="15.6" x14ac:dyDescent="0.3">
      <c r="B80" s="13"/>
      <c r="C80" s="13"/>
      <c r="D80" s="77" t="s">
        <v>78</v>
      </c>
      <c r="E80" s="77"/>
      <c r="F80" s="77"/>
      <c r="G80" s="108">
        <v>1</v>
      </c>
      <c r="H80" s="107"/>
      <c r="I80" s="27" t="s">
        <v>59</v>
      </c>
      <c r="J80" s="27">
        <v>1</v>
      </c>
      <c r="K80" s="27" t="s">
        <v>59</v>
      </c>
      <c r="L80" s="27" t="s">
        <v>59</v>
      </c>
      <c r="M80" s="106"/>
      <c r="N80" s="13"/>
      <c r="O80" s="11"/>
      <c r="P80" s="11"/>
    </row>
    <row r="81" spans="2:18" s="3" customFormat="1" ht="15.6" x14ac:dyDescent="0.3">
      <c r="B81" s="13"/>
      <c r="C81" s="13"/>
      <c r="D81" s="77" t="s">
        <v>77</v>
      </c>
      <c r="E81" s="77"/>
      <c r="F81" s="77"/>
      <c r="G81" s="108">
        <v>0</v>
      </c>
      <c r="H81" s="107"/>
      <c r="I81" s="27" t="s">
        <v>59</v>
      </c>
      <c r="J81" s="27" t="s">
        <v>59</v>
      </c>
      <c r="K81" s="27" t="s">
        <v>59</v>
      </c>
      <c r="L81" s="27" t="s">
        <v>59</v>
      </c>
      <c r="M81" s="106"/>
      <c r="N81" s="13"/>
      <c r="O81" s="11"/>
      <c r="P81" s="11"/>
    </row>
    <row r="82" spans="2:18" s="3" customFormat="1" ht="15.6" x14ac:dyDescent="0.3">
      <c r="B82" s="13"/>
      <c r="C82" s="13"/>
      <c r="D82" s="77" t="s">
        <v>76</v>
      </c>
      <c r="E82" s="77"/>
      <c r="F82" s="77"/>
      <c r="G82" s="108">
        <v>1</v>
      </c>
      <c r="H82" s="107"/>
      <c r="I82" s="27" t="s">
        <v>59</v>
      </c>
      <c r="J82" s="27" t="s">
        <v>59</v>
      </c>
      <c r="K82" s="27">
        <v>1</v>
      </c>
      <c r="L82" s="27" t="s">
        <v>59</v>
      </c>
      <c r="M82" s="106"/>
      <c r="N82" s="13"/>
      <c r="O82" s="11"/>
      <c r="P82" s="11"/>
    </row>
    <row r="83" spans="2:18" s="3" customFormat="1" ht="15.6" x14ac:dyDescent="0.3">
      <c r="B83" s="13"/>
      <c r="C83" s="13"/>
      <c r="D83" s="77" t="s">
        <v>39</v>
      </c>
      <c r="E83" s="77"/>
      <c r="F83" s="77"/>
      <c r="G83" s="105">
        <f>SUM(G72:H82)</f>
        <v>7</v>
      </c>
      <c r="H83" s="104"/>
      <c r="I83" s="97">
        <v>3</v>
      </c>
      <c r="J83" s="97">
        <v>3</v>
      </c>
      <c r="K83" s="97">
        <v>1</v>
      </c>
      <c r="L83" s="97">
        <v>0</v>
      </c>
      <c r="M83" s="95"/>
      <c r="N83" s="13"/>
      <c r="O83" s="11"/>
      <c r="P83" s="11"/>
    </row>
    <row r="84" spans="2:18" s="3" customFormat="1" ht="6.75" customHeight="1" x14ac:dyDescent="0.3">
      <c r="B84" s="13"/>
      <c r="C84" s="13"/>
      <c r="D84" s="96"/>
      <c r="E84" s="96"/>
      <c r="F84" s="96"/>
      <c r="G84" s="95"/>
      <c r="H84" s="95"/>
      <c r="I84" s="95"/>
      <c r="J84" s="95"/>
      <c r="K84" s="95"/>
      <c r="L84" s="95"/>
      <c r="M84" s="95"/>
      <c r="N84" s="13"/>
      <c r="O84" s="11"/>
      <c r="P84" s="11"/>
    </row>
    <row r="85" spans="2:18" s="3" customFormat="1" ht="45.75" customHeight="1" x14ac:dyDescent="0.3">
      <c r="B85" s="13"/>
      <c r="C85" s="13"/>
      <c r="D85" s="96"/>
      <c r="E85" s="96"/>
      <c r="F85" s="96"/>
      <c r="G85" s="95"/>
      <c r="H85" s="95"/>
      <c r="I85" s="95"/>
      <c r="J85" s="95"/>
      <c r="K85" s="95"/>
      <c r="L85" s="95"/>
      <c r="M85" s="95"/>
      <c r="N85" s="13"/>
      <c r="O85" s="11"/>
      <c r="P85" s="11"/>
    </row>
    <row r="86" spans="2:18" s="3" customFormat="1" ht="34.5" customHeight="1" x14ac:dyDescent="0.3">
      <c r="B86" s="13"/>
      <c r="C86" s="13"/>
      <c r="D86" s="103" t="s">
        <v>75</v>
      </c>
      <c r="E86" s="103"/>
      <c r="F86" s="103"/>
      <c r="G86" s="103"/>
      <c r="H86" s="103"/>
      <c r="I86" s="103"/>
      <c r="J86" s="103"/>
      <c r="K86" s="103"/>
      <c r="L86" s="103"/>
      <c r="M86" s="95"/>
      <c r="N86" s="13"/>
      <c r="O86" s="11"/>
      <c r="P86" s="11"/>
    </row>
    <row r="87" spans="2:18" s="3" customFormat="1" ht="9" customHeight="1" x14ac:dyDescent="0.3">
      <c r="B87" s="13"/>
      <c r="C87" s="13"/>
      <c r="D87" s="96"/>
      <c r="E87" s="96"/>
      <c r="F87" s="96"/>
      <c r="G87" s="95"/>
      <c r="H87" s="95"/>
      <c r="I87" s="95"/>
      <c r="J87" s="95"/>
      <c r="K87" s="95"/>
      <c r="L87" s="95"/>
      <c r="M87" s="95"/>
      <c r="N87" s="13"/>
      <c r="O87" s="11"/>
      <c r="P87" s="11"/>
    </row>
    <row r="88" spans="2:18" s="3" customFormat="1" ht="18.75" customHeight="1" x14ac:dyDescent="0.3">
      <c r="B88" s="13"/>
      <c r="C88" s="13"/>
      <c r="D88" s="102" t="s">
        <v>74</v>
      </c>
      <c r="E88" s="102"/>
      <c r="F88" s="102"/>
      <c r="G88" s="101" t="s">
        <v>2</v>
      </c>
      <c r="H88" s="101"/>
      <c r="I88" s="101" t="s">
        <v>4</v>
      </c>
      <c r="J88" s="101"/>
      <c r="K88" s="100" t="s">
        <v>5</v>
      </c>
      <c r="L88" s="100" t="s">
        <v>73</v>
      </c>
      <c r="M88" s="95"/>
      <c r="N88" s="13"/>
      <c r="O88" s="11"/>
      <c r="P88" s="11"/>
    </row>
    <row r="89" spans="2:18" s="3" customFormat="1" ht="15.6" x14ac:dyDescent="0.3">
      <c r="B89" s="13"/>
      <c r="C89" s="13"/>
      <c r="D89" s="77" t="s">
        <v>72</v>
      </c>
      <c r="E89" s="77"/>
      <c r="F89" s="77"/>
      <c r="G89" s="99">
        <v>7646</v>
      </c>
      <c r="H89" s="99"/>
      <c r="I89" s="99">
        <v>3415</v>
      </c>
      <c r="J89" s="99"/>
      <c r="K89" s="27">
        <v>882</v>
      </c>
      <c r="L89" s="27">
        <v>826</v>
      </c>
      <c r="M89" s="95"/>
      <c r="N89" s="13"/>
      <c r="O89" s="11"/>
      <c r="P89" s="11"/>
    </row>
    <row r="90" spans="2:18" s="3" customFormat="1" ht="15.6" x14ac:dyDescent="0.3">
      <c r="B90" s="13"/>
      <c r="C90" s="13"/>
      <c r="D90" s="77" t="s">
        <v>71</v>
      </c>
      <c r="E90" s="77"/>
      <c r="F90" s="77"/>
      <c r="G90" s="99">
        <v>180</v>
      </c>
      <c r="H90" s="99"/>
      <c r="I90" s="99">
        <v>152</v>
      </c>
      <c r="J90" s="99"/>
      <c r="K90" s="27">
        <v>83</v>
      </c>
      <c r="L90" s="27">
        <v>49</v>
      </c>
      <c r="M90" s="95"/>
      <c r="N90" s="13"/>
      <c r="O90" s="11"/>
      <c r="P90" s="11"/>
    </row>
    <row r="91" spans="2:18" s="3" customFormat="1" ht="15.6" x14ac:dyDescent="0.3">
      <c r="B91" s="13"/>
      <c r="C91" s="13"/>
      <c r="D91" s="77" t="s">
        <v>70</v>
      </c>
      <c r="E91" s="77"/>
      <c r="F91" s="77"/>
      <c r="G91" s="99">
        <v>3</v>
      </c>
      <c r="H91" s="99"/>
      <c r="I91" s="99">
        <v>3</v>
      </c>
      <c r="J91" s="99"/>
      <c r="K91" s="27">
        <v>1</v>
      </c>
      <c r="L91" s="27">
        <v>0</v>
      </c>
      <c r="M91" s="95"/>
      <c r="N91" s="13"/>
      <c r="O91" s="11"/>
      <c r="P91" s="11"/>
    </row>
    <row r="92" spans="2:18" s="3" customFormat="1" ht="15.6" x14ac:dyDescent="0.3">
      <c r="B92" s="13"/>
      <c r="C92" s="13"/>
      <c r="D92" s="77" t="s">
        <v>69</v>
      </c>
      <c r="E92" s="77"/>
      <c r="F92" s="77"/>
      <c r="G92" s="98">
        <f>SUM(G89:H91)</f>
        <v>7829</v>
      </c>
      <c r="H92" s="98"/>
      <c r="I92" s="98">
        <f>SUM(I89:J91)</f>
        <v>3570</v>
      </c>
      <c r="J92" s="98"/>
      <c r="K92" s="97">
        <f>SUM(K89:K91)</f>
        <v>966</v>
      </c>
      <c r="L92" s="97">
        <f>SUM(L89:L91)</f>
        <v>875</v>
      </c>
      <c r="M92" s="95"/>
      <c r="N92" s="13"/>
      <c r="O92" s="11"/>
      <c r="P92" s="11"/>
    </row>
    <row r="93" spans="2:18" s="3" customFormat="1" ht="15.6" x14ac:dyDescent="0.3">
      <c r="B93" s="13"/>
      <c r="C93" s="13"/>
      <c r="D93" s="96"/>
      <c r="E93" s="96"/>
      <c r="F93" s="96"/>
      <c r="G93" s="95"/>
      <c r="H93" s="95"/>
      <c r="I93" s="95"/>
      <c r="J93" s="95"/>
      <c r="K93" s="95"/>
      <c r="L93" s="95"/>
      <c r="M93" s="95"/>
      <c r="N93" s="13"/>
      <c r="O93" s="11"/>
      <c r="P93" s="11"/>
    </row>
    <row r="94" spans="2:18" s="3" customFormat="1" x14ac:dyDescent="0.3">
      <c r="M94" s="169"/>
    </row>
    <row r="95" spans="2:18" s="3" customFormat="1" ht="20.25" customHeight="1" x14ac:dyDescent="0.3">
      <c r="B95" s="52" t="s">
        <v>28</v>
      </c>
      <c r="C95" s="52"/>
      <c r="D95" s="52"/>
      <c r="E95" s="52"/>
      <c r="F95" s="52"/>
      <c r="G95" s="52"/>
      <c r="H95" s="52"/>
      <c r="I95" s="52"/>
      <c r="J95" s="52"/>
      <c r="K95" s="52"/>
      <c r="L95" s="52"/>
      <c r="M95" s="52"/>
      <c r="N95" s="52"/>
      <c r="O95" s="52"/>
      <c r="P95" s="52"/>
      <c r="Q95" s="94"/>
      <c r="R95" s="94"/>
    </row>
    <row r="96" spans="2:18" s="3" customFormat="1" ht="15.75" customHeight="1" x14ac:dyDescent="0.3">
      <c r="B96" s="13"/>
      <c r="C96" s="13"/>
      <c r="D96" s="13"/>
      <c r="E96" s="13"/>
      <c r="F96" s="13"/>
      <c r="G96" s="13"/>
      <c r="H96" s="13"/>
      <c r="I96" s="13"/>
      <c r="J96" s="13"/>
      <c r="K96" s="13"/>
      <c r="L96" s="13"/>
      <c r="M96" s="13"/>
      <c r="N96" s="13"/>
      <c r="O96" s="13"/>
      <c r="P96" s="13"/>
      <c r="Q96" s="13"/>
    </row>
    <row r="97" spans="2:18" s="3" customFormat="1" ht="34.5" customHeight="1" x14ac:dyDescent="0.3">
      <c r="B97" s="103" t="s">
        <v>123</v>
      </c>
      <c r="C97" s="103"/>
      <c r="D97" s="103"/>
      <c r="E97" s="103"/>
      <c r="F97" s="103"/>
      <c r="G97" s="103"/>
      <c r="H97" s="103"/>
      <c r="I97" s="103"/>
      <c r="J97" s="103"/>
      <c r="K97" s="103"/>
      <c r="L97" s="103"/>
      <c r="M97" s="103"/>
      <c r="N97" s="103"/>
      <c r="O97" s="103"/>
      <c r="P97" s="103"/>
      <c r="Q97" s="40"/>
      <c r="R97" s="40"/>
    </row>
    <row r="98" spans="2:18" s="3" customFormat="1" ht="12" customHeight="1" x14ac:dyDescent="0.3">
      <c r="B98" s="40"/>
      <c r="C98" s="40"/>
      <c r="D98" s="40"/>
      <c r="E98" s="40"/>
      <c r="F98" s="40"/>
      <c r="G98" s="40"/>
      <c r="H98" s="40"/>
      <c r="I98" s="40"/>
      <c r="J98" s="40"/>
      <c r="K98" s="40"/>
      <c r="L98" s="40"/>
      <c r="M98" s="34"/>
      <c r="N98" s="40"/>
      <c r="O98" s="40"/>
      <c r="P98" s="40"/>
      <c r="Q98" s="40"/>
      <c r="R98" s="40"/>
    </row>
    <row r="99" spans="2:18" s="3" customFormat="1" x14ac:dyDescent="0.3">
      <c r="B99" s="40"/>
      <c r="C99" s="40"/>
      <c r="D99" s="40"/>
      <c r="E99" s="170" t="s">
        <v>67</v>
      </c>
      <c r="F99" s="170"/>
      <c r="G99" s="170" t="s">
        <v>66</v>
      </c>
      <c r="H99" s="170"/>
      <c r="I99" s="170" t="s">
        <v>65</v>
      </c>
      <c r="J99" s="170"/>
      <c r="K99" s="170" t="s">
        <v>64</v>
      </c>
      <c r="L99" s="170"/>
      <c r="M99" s="34"/>
      <c r="N99" s="40"/>
      <c r="O99" s="40"/>
      <c r="P99" s="40"/>
      <c r="Q99" s="40"/>
      <c r="R99" s="40"/>
    </row>
    <row r="100" spans="2:18" s="3" customFormat="1" ht="42.75" customHeight="1" x14ac:dyDescent="0.3">
      <c r="B100" s="40"/>
      <c r="C100" s="40"/>
      <c r="D100" s="40"/>
      <c r="E100" s="86" t="s">
        <v>133</v>
      </c>
      <c r="F100" s="86"/>
      <c r="G100" s="85" t="s">
        <v>62</v>
      </c>
      <c r="H100" s="85"/>
      <c r="I100" s="85" t="s">
        <v>61</v>
      </c>
      <c r="J100" s="85"/>
      <c r="K100" s="85" t="s">
        <v>60</v>
      </c>
      <c r="L100" s="85"/>
      <c r="M100" s="34"/>
      <c r="N100" s="40"/>
      <c r="O100" s="40"/>
      <c r="P100" s="40"/>
      <c r="Q100" s="40"/>
      <c r="R100" s="40"/>
    </row>
    <row r="101" spans="2:18" s="3" customFormat="1" ht="35.25" customHeight="1" x14ac:dyDescent="0.3">
      <c r="B101" s="40"/>
      <c r="C101" s="40"/>
      <c r="D101" s="40"/>
      <c r="E101" s="83"/>
      <c r="F101" s="82"/>
      <c r="G101" s="92">
        <v>13055</v>
      </c>
      <c r="H101" s="92"/>
      <c r="I101" s="92" t="s">
        <v>59</v>
      </c>
      <c r="J101" s="92"/>
      <c r="K101" s="79">
        <v>13055</v>
      </c>
      <c r="L101" s="78"/>
      <c r="M101" s="34"/>
      <c r="N101" s="40"/>
      <c r="O101" s="40"/>
      <c r="P101" s="40"/>
      <c r="Q101" s="40"/>
      <c r="R101" s="40"/>
    </row>
    <row r="102" spans="2:18" s="3" customFormat="1" ht="39" customHeight="1" x14ac:dyDescent="0.3">
      <c r="B102" s="40"/>
      <c r="C102" s="40"/>
      <c r="D102" s="40"/>
      <c r="E102" s="83"/>
      <c r="F102" s="82"/>
      <c r="G102" s="92">
        <v>7646</v>
      </c>
      <c r="H102" s="92"/>
      <c r="I102" s="92">
        <v>183</v>
      </c>
      <c r="J102" s="92"/>
      <c r="K102" s="79">
        <f>G102+I102</f>
        <v>7829</v>
      </c>
      <c r="L102" s="78"/>
      <c r="M102" s="34"/>
      <c r="N102" s="40"/>
      <c r="O102" s="40"/>
      <c r="P102" s="40"/>
      <c r="Q102" s="40"/>
      <c r="R102" s="40"/>
    </row>
    <row r="103" spans="2:18" s="3" customFormat="1" ht="39" customHeight="1" x14ac:dyDescent="0.3">
      <c r="B103" s="40"/>
      <c r="C103" s="40"/>
      <c r="D103" s="40"/>
      <c r="E103" s="83"/>
      <c r="F103" s="82"/>
      <c r="G103" s="92">
        <v>5992</v>
      </c>
      <c r="H103" s="92"/>
      <c r="I103" s="92" t="s">
        <v>59</v>
      </c>
      <c r="J103" s="92"/>
      <c r="K103" s="79">
        <v>5992</v>
      </c>
      <c r="L103" s="78"/>
      <c r="M103" s="34"/>
      <c r="N103" s="40"/>
      <c r="O103" s="40"/>
      <c r="P103" s="40"/>
      <c r="Q103" s="40"/>
      <c r="R103" s="40"/>
    </row>
    <row r="104" spans="2:18" s="3" customFormat="1" ht="39" customHeight="1" x14ac:dyDescent="0.3">
      <c r="B104" s="40"/>
      <c r="C104" s="40"/>
      <c r="D104" s="40"/>
      <c r="E104" s="83"/>
      <c r="F104" s="82"/>
      <c r="G104" s="92">
        <v>3415</v>
      </c>
      <c r="H104" s="92"/>
      <c r="I104" s="92">
        <v>155</v>
      </c>
      <c r="J104" s="92"/>
      <c r="K104" s="79">
        <f>G104+I104</f>
        <v>3570</v>
      </c>
      <c r="L104" s="78"/>
      <c r="M104" s="34"/>
      <c r="N104" s="40"/>
      <c r="O104" s="40"/>
      <c r="P104" s="40"/>
      <c r="Q104" s="40"/>
      <c r="R104" s="40"/>
    </row>
    <row r="105" spans="2:18" s="3" customFormat="1" ht="39" customHeight="1" x14ac:dyDescent="0.3">
      <c r="B105" s="40"/>
      <c r="C105" s="40"/>
      <c r="D105" s="40"/>
      <c r="E105" s="83"/>
      <c r="F105" s="82"/>
      <c r="G105" s="92">
        <v>882</v>
      </c>
      <c r="H105" s="92"/>
      <c r="I105" s="92">
        <v>84</v>
      </c>
      <c r="J105" s="92"/>
      <c r="K105" s="79">
        <f>G105+I105</f>
        <v>966</v>
      </c>
      <c r="L105" s="78"/>
      <c r="M105" s="34"/>
      <c r="N105" s="40"/>
      <c r="O105" s="40"/>
      <c r="P105" s="40"/>
      <c r="Q105" s="40"/>
      <c r="R105" s="40"/>
    </row>
    <row r="106" spans="2:18" s="3" customFormat="1" ht="36.75" customHeight="1" x14ac:dyDescent="0.3">
      <c r="B106" s="40"/>
      <c r="C106" s="40"/>
      <c r="D106" s="40"/>
      <c r="E106" s="83"/>
      <c r="F106" s="82"/>
      <c r="G106" s="79">
        <v>1190</v>
      </c>
      <c r="H106" s="78"/>
      <c r="I106" s="79" t="s">
        <v>59</v>
      </c>
      <c r="J106" s="78"/>
      <c r="K106" s="79">
        <v>1190</v>
      </c>
      <c r="L106" s="78"/>
      <c r="M106" s="34"/>
      <c r="N106" s="40"/>
      <c r="O106" s="40"/>
      <c r="P106" s="40"/>
      <c r="Q106" s="40"/>
      <c r="R106" s="40"/>
    </row>
    <row r="107" spans="2:18" s="3" customFormat="1" ht="41.25" customHeight="1" x14ac:dyDescent="0.3">
      <c r="B107" s="40"/>
      <c r="C107" s="40"/>
      <c r="D107" s="40"/>
      <c r="E107" s="83"/>
      <c r="F107" s="82"/>
      <c r="G107" s="79">
        <v>826</v>
      </c>
      <c r="H107" s="78"/>
      <c r="I107" s="79">
        <v>49</v>
      </c>
      <c r="J107" s="78"/>
      <c r="K107" s="79">
        <f>G107+I107</f>
        <v>875</v>
      </c>
      <c r="L107" s="78"/>
      <c r="M107" s="34"/>
      <c r="N107" s="40"/>
      <c r="O107" s="40"/>
      <c r="P107" s="40"/>
      <c r="Q107" s="40"/>
      <c r="R107" s="40"/>
    </row>
    <row r="108" spans="2:18" s="3" customFormat="1" ht="38.25" customHeight="1" x14ac:dyDescent="0.3">
      <c r="B108" s="40"/>
      <c r="C108" s="40"/>
      <c r="D108" s="40"/>
      <c r="E108" s="83"/>
      <c r="F108" s="82"/>
      <c r="G108" s="79">
        <v>3267</v>
      </c>
      <c r="H108" s="78"/>
      <c r="I108" s="79" t="s">
        <v>59</v>
      </c>
      <c r="J108" s="78"/>
      <c r="K108" s="79">
        <v>3267</v>
      </c>
      <c r="L108" s="78"/>
      <c r="M108" s="34"/>
      <c r="N108" s="40"/>
      <c r="O108" s="40"/>
      <c r="P108" s="40"/>
      <c r="Q108" s="40"/>
      <c r="R108" s="40"/>
    </row>
    <row r="109" spans="2:18" s="3" customFormat="1" ht="38.25" customHeight="1" x14ac:dyDescent="0.3">
      <c r="B109" s="40"/>
      <c r="C109" s="40"/>
      <c r="D109" s="40"/>
      <c r="E109" s="83"/>
      <c r="F109" s="82"/>
      <c r="G109" s="79">
        <v>1256</v>
      </c>
      <c r="H109" s="78"/>
      <c r="I109" s="79" t="s">
        <v>59</v>
      </c>
      <c r="J109" s="78"/>
      <c r="K109" s="79">
        <v>1256</v>
      </c>
      <c r="L109" s="78"/>
      <c r="M109" s="34"/>
      <c r="N109" s="40"/>
      <c r="O109" s="40"/>
      <c r="P109" s="40"/>
      <c r="Q109" s="40"/>
      <c r="R109" s="40"/>
    </row>
    <row r="110" spans="2:18" s="3" customFormat="1" ht="41.25" customHeight="1" x14ac:dyDescent="0.3">
      <c r="B110" s="40"/>
      <c r="C110" s="40"/>
      <c r="D110" s="40"/>
      <c r="E110" s="83"/>
      <c r="F110" s="82"/>
      <c r="G110" s="79">
        <v>7789</v>
      </c>
      <c r="H110" s="78"/>
      <c r="I110" s="79" t="s">
        <v>59</v>
      </c>
      <c r="J110" s="78"/>
      <c r="K110" s="79">
        <v>7789</v>
      </c>
      <c r="L110" s="78"/>
      <c r="M110" s="34"/>
      <c r="N110" s="40"/>
      <c r="O110" s="40"/>
      <c r="P110" s="40"/>
      <c r="Q110" s="40"/>
      <c r="R110" s="40"/>
    </row>
    <row r="111" spans="2:18" s="3" customFormat="1" ht="39" customHeight="1" x14ac:dyDescent="0.3">
      <c r="B111" s="40"/>
      <c r="C111" s="40"/>
      <c r="D111" s="40"/>
      <c r="E111" s="83"/>
      <c r="F111" s="82"/>
      <c r="G111" s="79">
        <v>1045</v>
      </c>
      <c r="H111" s="78"/>
      <c r="I111" s="79" t="s">
        <v>59</v>
      </c>
      <c r="J111" s="78"/>
      <c r="K111" s="79">
        <v>1045</v>
      </c>
      <c r="L111" s="78"/>
      <c r="M111" s="34"/>
      <c r="N111" s="40"/>
      <c r="O111" s="40"/>
      <c r="P111" s="40"/>
      <c r="Q111" s="40"/>
      <c r="R111" s="40"/>
    </row>
    <row r="112" spans="2:18" s="3" customFormat="1" ht="40.5" customHeight="1" x14ac:dyDescent="0.3">
      <c r="B112" s="40"/>
      <c r="C112" s="40"/>
      <c r="D112" s="40"/>
      <c r="E112" s="83"/>
      <c r="F112" s="82"/>
      <c r="G112" s="79">
        <v>1004</v>
      </c>
      <c r="H112" s="78"/>
      <c r="I112" s="79" t="s">
        <v>59</v>
      </c>
      <c r="J112" s="78"/>
      <c r="K112" s="79">
        <v>1004</v>
      </c>
      <c r="L112" s="78"/>
      <c r="M112" s="34"/>
      <c r="N112" s="40"/>
      <c r="O112" s="40"/>
      <c r="P112" s="40"/>
      <c r="Q112" s="40"/>
      <c r="R112" s="40"/>
    </row>
    <row r="113" spans="2:18" s="3" customFormat="1" ht="39.75" customHeight="1" x14ac:dyDescent="0.3">
      <c r="B113" s="40"/>
      <c r="C113" s="40"/>
      <c r="D113" s="40"/>
      <c r="E113" s="83"/>
      <c r="F113" s="82"/>
      <c r="G113" s="79">
        <v>1807</v>
      </c>
      <c r="H113" s="78"/>
      <c r="I113" s="79" t="s">
        <v>59</v>
      </c>
      <c r="J113" s="78"/>
      <c r="K113" s="79">
        <v>1807</v>
      </c>
      <c r="L113" s="78"/>
      <c r="M113" s="34"/>
      <c r="N113" s="40"/>
      <c r="O113" s="40"/>
      <c r="P113" s="40"/>
      <c r="Q113" s="40"/>
      <c r="R113" s="40"/>
    </row>
    <row r="114" spans="2:18" s="3" customFormat="1" ht="39.75" customHeight="1" x14ac:dyDescent="0.3">
      <c r="B114" s="40"/>
      <c r="C114" s="40"/>
      <c r="D114" s="40"/>
      <c r="E114" s="83"/>
      <c r="F114" s="82"/>
      <c r="G114" s="79">
        <v>6252</v>
      </c>
      <c r="H114" s="78"/>
      <c r="I114" s="79" t="s">
        <v>59</v>
      </c>
      <c r="J114" s="78"/>
      <c r="K114" s="79">
        <v>6252</v>
      </c>
      <c r="L114" s="78"/>
      <c r="M114" s="34"/>
      <c r="N114" s="40"/>
      <c r="O114" s="40"/>
      <c r="P114" s="40"/>
      <c r="Q114" s="40"/>
      <c r="R114" s="40"/>
    </row>
    <row r="115" spans="2:18" s="3" customFormat="1" ht="40.5" customHeight="1" x14ac:dyDescent="0.3">
      <c r="B115" s="40"/>
      <c r="C115" s="40"/>
      <c r="D115" s="40"/>
      <c r="E115" s="81" t="s">
        <v>55</v>
      </c>
      <c r="F115" s="81"/>
      <c r="G115" s="79">
        <v>55</v>
      </c>
      <c r="H115" s="78"/>
      <c r="I115" s="79" t="s">
        <v>59</v>
      </c>
      <c r="J115" s="78"/>
      <c r="K115" s="79">
        <v>55</v>
      </c>
      <c r="L115" s="78"/>
      <c r="M115" s="34"/>
      <c r="N115" s="40"/>
      <c r="O115" s="40"/>
      <c r="P115" s="40"/>
      <c r="Q115" s="40"/>
      <c r="R115" s="40"/>
    </row>
    <row r="116" spans="2:18" s="3" customFormat="1" ht="27" customHeight="1" x14ac:dyDescent="0.3">
      <c r="B116" s="40"/>
      <c r="C116" s="40"/>
      <c r="D116" s="40"/>
      <c r="E116" s="80" t="s">
        <v>54</v>
      </c>
      <c r="F116" s="80"/>
      <c r="G116" s="79">
        <v>2354</v>
      </c>
      <c r="H116" s="78"/>
      <c r="I116" s="79" t="s">
        <v>59</v>
      </c>
      <c r="J116" s="78"/>
      <c r="K116" s="79">
        <v>2354</v>
      </c>
      <c r="L116" s="78"/>
      <c r="M116" s="34"/>
      <c r="N116" s="40"/>
      <c r="O116" s="40"/>
      <c r="P116" s="40"/>
      <c r="Q116" s="40"/>
      <c r="R116" s="40"/>
    </row>
    <row r="117" spans="2:18" s="3" customFormat="1" ht="25.5" customHeight="1" x14ac:dyDescent="0.3">
      <c r="B117" s="40"/>
      <c r="C117" s="40"/>
      <c r="D117" s="40"/>
      <c r="E117" s="81" t="s">
        <v>53</v>
      </c>
      <c r="F117" s="81"/>
      <c r="G117" s="91">
        <f>SUM(G101:H116)</f>
        <v>57835</v>
      </c>
      <c r="H117" s="90"/>
      <c r="I117" s="91">
        <f>SUM(I102,I104,I105,I107)</f>
        <v>471</v>
      </c>
      <c r="J117" s="90"/>
      <c r="K117" s="91">
        <f>SUM(K101:L116)</f>
        <v>58306</v>
      </c>
      <c r="L117" s="90"/>
      <c r="M117" s="34"/>
      <c r="N117" s="40"/>
      <c r="O117" s="40"/>
      <c r="P117" s="40"/>
      <c r="Q117" s="40"/>
      <c r="R117" s="40"/>
    </row>
    <row r="118" spans="2:18" s="3" customFormat="1" ht="12" customHeight="1" x14ac:dyDescent="0.3">
      <c r="B118" s="40"/>
      <c r="C118" s="40"/>
      <c r="D118" s="40"/>
      <c r="E118" s="89"/>
      <c r="F118" s="89"/>
      <c r="G118" s="40"/>
      <c r="H118" s="40"/>
      <c r="I118" s="40"/>
      <c r="J118" s="40"/>
      <c r="K118" s="40"/>
      <c r="L118" s="40"/>
      <c r="M118" s="34"/>
      <c r="N118" s="40"/>
      <c r="O118" s="40"/>
      <c r="P118" s="40"/>
      <c r="Q118" s="40"/>
      <c r="R118" s="40"/>
    </row>
    <row r="119" spans="2:18" s="3" customFormat="1" ht="95.25" customHeight="1" x14ac:dyDescent="0.3">
      <c r="B119" s="40"/>
      <c r="C119" s="40"/>
      <c r="D119" s="40"/>
      <c r="E119" s="40"/>
      <c r="F119" s="40"/>
      <c r="G119" s="40"/>
      <c r="H119" s="40"/>
      <c r="I119" s="40"/>
      <c r="J119" s="40"/>
      <c r="K119" s="40"/>
      <c r="L119" s="40"/>
      <c r="M119" s="34"/>
      <c r="N119" s="40"/>
      <c r="O119" s="40"/>
      <c r="P119" s="40"/>
      <c r="Q119" s="40"/>
      <c r="R119" s="40"/>
    </row>
    <row r="120" spans="2:18" s="3" customFormat="1" ht="21.75" customHeight="1" x14ac:dyDescent="0.3">
      <c r="B120" s="52" t="s">
        <v>29</v>
      </c>
      <c r="C120" s="52"/>
      <c r="D120" s="52"/>
      <c r="E120" s="52"/>
      <c r="F120" s="52"/>
      <c r="G120" s="52"/>
      <c r="H120" s="52"/>
      <c r="I120" s="52"/>
      <c r="J120" s="52"/>
      <c r="K120" s="52"/>
      <c r="L120" s="52"/>
      <c r="M120" s="52"/>
      <c r="N120" s="52"/>
      <c r="O120" s="52"/>
      <c r="P120" s="52"/>
      <c r="Q120" s="88"/>
      <c r="R120" s="88"/>
    </row>
    <row r="121" spans="2:18" s="3" customFormat="1" x14ac:dyDescent="0.3">
      <c r="M121" s="169"/>
    </row>
    <row r="122" spans="2:18" s="3" customFormat="1" ht="15.6" x14ac:dyDescent="0.3">
      <c r="B122" s="87" t="s">
        <v>58</v>
      </c>
      <c r="C122" s="87"/>
      <c r="D122" s="87"/>
      <c r="E122" s="87"/>
      <c r="F122" s="87"/>
      <c r="G122" s="87"/>
      <c r="H122" s="87"/>
      <c r="I122" s="87"/>
      <c r="J122" s="87"/>
      <c r="K122" s="87"/>
      <c r="L122" s="87"/>
      <c r="M122" s="87"/>
      <c r="N122" s="87"/>
      <c r="O122" s="87"/>
      <c r="P122" s="87"/>
    </row>
    <row r="123" spans="2:18" s="3" customFormat="1" x14ac:dyDescent="0.3">
      <c r="M123" s="169"/>
    </row>
    <row r="124" spans="2:18" s="3" customFormat="1" ht="33.75" customHeight="1" x14ac:dyDescent="0.3">
      <c r="G124" s="86" t="s">
        <v>57</v>
      </c>
      <c r="H124" s="86"/>
      <c r="I124" s="85" t="s">
        <v>56</v>
      </c>
      <c r="J124" s="85"/>
      <c r="K124" s="84"/>
      <c r="L124" s="84"/>
      <c r="M124" s="169"/>
    </row>
    <row r="125" spans="2:18" s="3" customFormat="1" ht="35.25" customHeight="1" x14ac:dyDescent="0.3">
      <c r="G125" s="83"/>
      <c r="H125" s="82"/>
      <c r="I125" s="79">
        <v>13055</v>
      </c>
      <c r="J125" s="78"/>
      <c r="K125" s="11"/>
      <c r="L125" s="11"/>
      <c r="M125" s="169"/>
    </row>
    <row r="126" spans="2:18" s="3" customFormat="1" ht="39.75" customHeight="1" x14ac:dyDescent="0.3">
      <c r="G126" s="83"/>
      <c r="H126" s="82"/>
      <c r="I126" s="79">
        <v>13240</v>
      </c>
      <c r="J126" s="78"/>
      <c r="M126" s="169"/>
    </row>
    <row r="127" spans="2:18" s="3" customFormat="1" ht="36.75" customHeight="1" x14ac:dyDescent="0.3">
      <c r="G127" s="83"/>
      <c r="H127" s="82"/>
      <c r="I127" s="79">
        <v>5992</v>
      </c>
      <c r="J127" s="78"/>
      <c r="M127" s="169"/>
    </row>
    <row r="128" spans="2:18" s="3" customFormat="1" ht="36" customHeight="1" x14ac:dyDescent="0.3">
      <c r="G128" s="83"/>
      <c r="H128" s="82"/>
      <c r="I128" s="79">
        <v>1190</v>
      </c>
      <c r="J128" s="78"/>
      <c r="M128" s="169"/>
    </row>
    <row r="129" spans="7:13" s="3" customFormat="1" ht="34.5" customHeight="1" x14ac:dyDescent="0.3">
      <c r="G129" s="83"/>
      <c r="H129" s="82"/>
      <c r="I129" s="79">
        <v>3267</v>
      </c>
      <c r="J129" s="78"/>
      <c r="M129" s="169"/>
    </row>
    <row r="130" spans="7:13" s="3" customFormat="1" ht="39" customHeight="1" x14ac:dyDescent="0.3">
      <c r="G130" s="83"/>
      <c r="H130" s="82"/>
      <c r="I130" s="79">
        <v>1256</v>
      </c>
      <c r="J130" s="78"/>
      <c r="M130" s="169"/>
    </row>
    <row r="131" spans="7:13" s="3" customFormat="1" ht="40.5" customHeight="1" x14ac:dyDescent="0.3">
      <c r="G131" s="83"/>
      <c r="H131" s="82"/>
      <c r="I131" s="79">
        <v>7789</v>
      </c>
      <c r="J131" s="78"/>
      <c r="M131" s="169"/>
    </row>
    <row r="132" spans="7:13" s="3" customFormat="1" ht="38.25" customHeight="1" x14ac:dyDescent="0.3">
      <c r="G132" s="83"/>
      <c r="H132" s="82"/>
      <c r="I132" s="79">
        <v>1045</v>
      </c>
      <c r="J132" s="78"/>
      <c r="M132" s="169"/>
    </row>
    <row r="133" spans="7:13" s="3" customFormat="1" ht="39" customHeight="1" x14ac:dyDescent="0.3">
      <c r="G133" s="83"/>
      <c r="H133" s="82"/>
      <c r="I133" s="79">
        <v>1004</v>
      </c>
      <c r="J133" s="78"/>
      <c r="M133" s="169"/>
    </row>
    <row r="134" spans="7:13" s="3" customFormat="1" ht="34.5" customHeight="1" x14ac:dyDescent="0.3">
      <c r="G134" s="83"/>
      <c r="H134" s="82"/>
      <c r="I134" s="79">
        <v>1807</v>
      </c>
      <c r="J134" s="78"/>
      <c r="M134" s="169"/>
    </row>
    <row r="135" spans="7:13" s="3" customFormat="1" ht="34.5" customHeight="1" x14ac:dyDescent="0.3">
      <c r="G135" s="83"/>
      <c r="H135" s="82"/>
      <c r="I135" s="79">
        <v>6252</v>
      </c>
      <c r="J135" s="78"/>
      <c r="M135" s="169"/>
    </row>
    <row r="136" spans="7:13" s="3" customFormat="1" ht="36" customHeight="1" x14ac:dyDescent="0.3">
      <c r="G136" s="81" t="s">
        <v>55</v>
      </c>
      <c r="H136" s="81"/>
      <c r="I136" s="79">
        <v>55</v>
      </c>
      <c r="J136" s="78"/>
      <c r="M136" s="169"/>
    </row>
    <row r="137" spans="7:13" s="3" customFormat="1" ht="39.75" customHeight="1" x14ac:dyDescent="0.3">
      <c r="G137" s="80" t="s">
        <v>54</v>
      </c>
      <c r="H137" s="80"/>
      <c r="I137" s="79">
        <v>2354</v>
      </c>
      <c r="J137" s="78"/>
      <c r="M137" s="169"/>
    </row>
    <row r="138" spans="7:13" s="3" customFormat="1" ht="30.75" customHeight="1" x14ac:dyDescent="0.3">
      <c r="G138" s="77" t="s">
        <v>53</v>
      </c>
      <c r="H138" s="77"/>
      <c r="I138" s="76">
        <f>SUM(I125:J137)</f>
        <v>58306</v>
      </c>
      <c r="J138" s="76"/>
      <c r="M138" s="169"/>
    </row>
    <row r="139" spans="7:13" s="3" customFormat="1" ht="32.25" customHeight="1" x14ac:dyDescent="0.3">
      <c r="I139" s="75"/>
      <c r="J139" s="75"/>
      <c r="M139" s="169"/>
    </row>
    <row r="140" spans="7:13" s="3" customFormat="1" x14ac:dyDescent="0.3">
      <c r="I140" s="75"/>
      <c r="J140" s="75"/>
      <c r="M140" s="169"/>
    </row>
    <row r="141" spans="7:13" s="3" customFormat="1" x14ac:dyDescent="0.3">
      <c r="M141" s="169"/>
    </row>
    <row r="142" spans="7:13" s="3" customFormat="1" x14ac:dyDescent="0.3">
      <c r="M142" s="169"/>
    </row>
    <row r="143" spans="7:13" s="3" customFormat="1" x14ac:dyDescent="0.3">
      <c r="M143" s="169"/>
    </row>
    <row r="144" spans="7:13" s="3" customFormat="1" x14ac:dyDescent="0.3">
      <c r="M144" s="169"/>
    </row>
    <row r="145" spans="13:13" s="3" customFormat="1" x14ac:dyDescent="0.3">
      <c r="M145" s="169"/>
    </row>
    <row r="146" spans="13:13" s="3" customFormat="1" x14ac:dyDescent="0.3">
      <c r="M146" s="169"/>
    </row>
    <row r="147" spans="13:13" s="3" customFormat="1" x14ac:dyDescent="0.3">
      <c r="M147" s="169"/>
    </row>
    <row r="148" spans="13:13" s="3" customFormat="1" x14ac:dyDescent="0.3">
      <c r="M148" s="169"/>
    </row>
    <row r="149" spans="13:13" s="3" customFormat="1" x14ac:dyDescent="0.3">
      <c r="M149" s="169"/>
    </row>
    <row r="150" spans="13:13" s="3" customFormat="1" x14ac:dyDescent="0.3">
      <c r="M150" s="169"/>
    </row>
    <row r="151" spans="13:13" s="3" customFormat="1" x14ac:dyDescent="0.3">
      <c r="M151" s="169"/>
    </row>
    <row r="152" spans="13:13" s="3" customFormat="1" x14ac:dyDescent="0.3">
      <c r="M152" s="169"/>
    </row>
    <row r="153" spans="13:13" s="3" customFormat="1" x14ac:dyDescent="0.3">
      <c r="M153" s="169"/>
    </row>
    <row r="154" spans="13:13" s="3" customFormat="1" x14ac:dyDescent="0.3">
      <c r="M154" s="169"/>
    </row>
    <row r="155" spans="13:13" s="3" customFormat="1" x14ac:dyDescent="0.3">
      <c r="M155" s="169"/>
    </row>
    <row r="156" spans="13:13" s="3" customFormat="1" x14ac:dyDescent="0.3">
      <c r="M156" s="169"/>
    </row>
    <row r="157" spans="13:13" s="3" customFormat="1" x14ac:dyDescent="0.3">
      <c r="M157" s="169"/>
    </row>
    <row r="158" spans="13:13" s="3" customFormat="1" x14ac:dyDescent="0.3">
      <c r="M158" s="169"/>
    </row>
    <row r="159" spans="13:13" s="3" customFormat="1" x14ac:dyDescent="0.3">
      <c r="M159" s="169"/>
    </row>
    <row r="160" spans="13:13" s="3" customFormat="1" x14ac:dyDescent="0.3">
      <c r="M160" s="169"/>
    </row>
    <row r="161" spans="13:13" s="3" customFormat="1" x14ac:dyDescent="0.3">
      <c r="M161" s="169"/>
    </row>
    <row r="162" spans="13:13" s="3" customFormat="1" x14ac:dyDescent="0.3">
      <c r="M162" s="169"/>
    </row>
    <row r="163" spans="13:13" s="3" customFormat="1" x14ac:dyDescent="0.3">
      <c r="M163" s="169"/>
    </row>
    <row r="164" spans="13:13" s="3" customFormat="1" x14ac:dyDescent="0.3">
      <c r="M164" s="169"/>
    </row>
    <row r="165" spans="13:13" s="3" customFormat="1" x14ac:dyDescent="0.3">
      <c r="M165" s="169"/>
    </row>
    <row r="166" spans="13:13" s="3" customFormat="1" x14ac:dyDescent="0.3">
      <c r="M166" s="169"/>
    </row>
    <row r="167" spans="13:13" s="3" customFormat="1" x14ac:dyDescent="0.3">
      <c r="M167" s="169"/>
    </row>
    <row r="168" spans="13:13" s="3" customFormat="1" x14ac:dyDescent="0.3">
      <c r="M168" s="169"/>
    </row>
    <row r="169" spans="13:13" s="3" customFormat="1" x14ac:dyDescent="0.3">
      <c r="M169" s="169"/>
    </row>
    <row r="170" spans="13:13" s="3" customFormat="1" x14ac:dyDescent="0.3">
      <c r="M170" s="169"/>
    </row>
    <row r="171" spans="13:13" s="3" customFormat="1" x14ac:dyDescent="0.3">
      <c r="M171" s="169"/>
    </row>
    <row r="172" spans="13:13" s="3" customFormat="1" x14ac:dyDescent="0.3">
      <c r="M172" s="169"/>
    </row>
    <row r="173" spans="13:13" s="3" customFormat="1" x14ac:dyDescent="0.3">
      <c r="M173" s="169"/>
    </row>
    <row r="174" spans="13:13" s="3" customFormat="1" x14ac:dyDescent="0.3">
      <c r="M174" s="169"/>
    </row>
    <row r="175" spans="13:13" s="3" customFormat="1" x14ac:dyDescent="0.3">
      <c r="M175" s="169"/>
    </row>
    <row r="176" spans="13:13" s="3" customFormat="1" x14ac:dyDescent="0.3">
      <c r="M176" s="169"/>
    </row>
    <row r="177" spans="13:13" s="3" customFormat="1" x14ac:dyDescent="0.3">
      <c r="M177" s="169"/>
    </row>
    <row r="178" spans="13:13" s="3" customFormat="1" x14ac:dyDescent="0.3">
      <c r="M178" s="169"/>
    </row>
    <row r="179" spans="13:13" s="3" customFormat="1" x14ac:dyDescent="0.3">
      <c r="M179" s="169"/>
    </row>
    <row r="180" spans="13:13" s="3" customFormat="1" x14ac:dyDescent="0.3">
      <c r="M180" s="169"/>
    </row>
    <row r="181" spans="13:13" s="3" customFormat="1" x14ac:dyDescent="0.3">
      <c r="M181" s="169"/>
    </row>
    <row r="182" spans="13:13" s="3" customFormat="1" x14ac:dyDescent="0.3">
      <c r="M182" s="169"/>
    </row>
    <row r="183" spans="13:13" s="3" customFormat="1" x14ac:dyDescent="0.3">
      <c r="M183" s="169"/>
    </row>
    <row r="184" spans="13:13" s="3" customFormat="1" x14ac:dyDescent="0.3">
      <c r="M184" s="169"/>
    </row>
    <row r="185" spans="13:13" s="3" customFormat="1" x14ac:dyDescent="0.3">
      <c r="M185" s="169"/>
    </row>
  </sheetData>
  <mergeCells count="187">
    <mergeCell ref="D63:F63"/>
    <mergeCell ref="D64:F64"/>
    <mergeCell ref="D65:F65"/>
    <mergeCell ref="D59:F59"/>
    <mergeCell ref="G81:H81"/>
    <mergeCell ref="G82:H82"/>
    <mergeCell ref="D76:F76"/>
    <mergeCell ref="D77:F77"/>
    <mergeCell ref="D56:F56"/>
    <mergeCell ref="D57:F57"/>
    <mergeCell ref="D58:F58"/>
    <mergeCell ref="D60:F60"/>
    <mergeCell ref="D61:F61"/>
    <mergeCell ref="D62:F62"/>
    <mergeCell ref="K16:K17"/>
    <mergeCell ref="L16:L17"/>
    <mergeCell ref="E16:E17"/>
    <mergeCell ref="B122:P122"/>
    <mergeCell ref="Q95:R95"/>
    <mergeCell ref="B95:P95"/>
    <mergeCell ref="D68:M68"/>
    <mergeCell ref="D66:F66"/>
    <mergeCell ref="D54:F54"/>
    <mergeCell ref="D55:F55"/>
    <mergeCell ref="D72:F72"/>
    <mergeCell ref="D73:F73"/>
    <mergeCell ref="D74:F74"/>
    <mergeCell ref="D75:F75"/>
    <mergeCell ref="D91:F91"/>
    <mergeCell ref="G89:H89"/>
    <mergeCell ref="G90:H90"/>
    <mergeCell ref="G91:H91"/>
    <mergeCell ref="G83:H83"/>
    <mergeCell ref="G78:H78"/>
    <mergeCell ref="G79:H79"/>
    <mergeCell ref="G80:H80"/>
    <mergeCell ref="D78:F78"/>
    <mergeCell ref="D79:F79"/>
    <mergeCell ref="D80:F80"/>
    <mergeCell ref="D81:F81"/>
    <mergeCell ref="D82:F82"/>
    <mergeCell ref="D83:F83"/>
    <mergeCell ref="D70:F71"/>
    <mergeCell ref="G72:H72"/>
    <mergeCell ref="G73:H73"/>
    <mergeCell ref="G74:H74"/>
    <mergeCell ref="G75:H75"/>
    <mergeCell ref="G76:H76"/>
    <mergeCell ref="G77:H77"/>
    <mergeCell ref="G92:H92"/>
    <mergeCell ref="I92:J92"/>
    <mergeCell ref="D89:F89"/>
    <mergeCell ref="D90:F90"/>
    <mergeCell ref="G70:H71"/>
    <mergeCell ref="I70:L70"/>
    <mergeCell ref="D86:L86"/>
    <mergeCell ref="D88:F88"/>
    <mergeCell ref="G88:H88"/>
    <mergeCell ref="I88:J88"/>
    <mergeCell ref="K99:L99"/>
    <mergeCell ref="B52:P52"/>
    <mergeCell ref="B12:P12"/>
    <mergeCell ref="B8:P10"/>
    <mergeCell ref="B6:P6"/>
    <mergeCell ref="B4:P4"/>
    <mergeCell ref="I89:J89"/>
    <mergeCell ref="I90:J90"/>
    <mergeCell ref="I91:J91"/>
    <mergeCell ref="D92:F92"/>
    <mergeCell ref="A2:P2"/>
    <mergeCell ref="A1:P1"/>
    <mergeCell ref="B97:P97"/>
    <mergeCell ref="E100:F100"/>
    <mergeCell ref="G100:H100"/>
    <mergeCell ref="I100:J100"/>
    <mergeCell ref="E99:F99"/>
    <mergeCell ref="G99:H99"/>
    <mergeCell ref="I99:J99"/>
    <mergeCell ref="K100:L100"/>
    <mergeCell ref="G101:H101"/>
    <mergeCell ref="G102:H102"/>
    <mergeCell ref="G103:H103"/>
    <mergeCell ref="G104:H104"/>
    <mergeCell ref="E101:F101"/>
    <mergeCell ref="E102:F102"/>
    <mergeCell ref="E103:F103"/>
    <mergeCell ref="E104:F104"/>
    <mergeCell ref="E108:F108"/>
    <mergeCell ref="G105:H105"/>
    <mergeCell ref="I104:J104"/>
    <mergeCell ref="I105:J105"/>
    <mergeCell ref="G106:H106"/>
    <mergeCell ref="I106:J106"/>
    <mergeCell ref="E106:F106"/>
    <mergeCell ref="E105:F105"/>
    <mergeCell ref="E117:F117"/>
    <mergeCell ref="E116:F116"/>
    <mergeCell ref="E118:F118"/>
    <mergeCell ref="E109:F109"/>
    <mergeCell ref="E110:F110"/>
    <mergeCell ref="E111:F111"/>
    <mergeCell ref="E112:F112"/>
    <mergeCell ref="E113:F113"/>
    <mergeCell ref="K101:L101"/>
    <mergeCell ref="K102:L102"/>
    <mergeCell ref="K103:L103"/>
    <mergeCell ref="K104:L104"/>
    <mergeCell ref="K105:L105"/>
    <mergeCell ref="E115:F115"/>
    <mergeCell ref="I101:J101"/>
    <mergeCell ref="I102:J102"/>
    <mergeCell ref="I103:J103"/>
    <mergeCell ref="E107:F107"/>
    <mergeCell ref="K106:L106"/>
    <mergeCell ref="G107:H107"/>
    <mergeCell ref="I107:J107"/>
    <mergeCell ref="K107:L107"/>
    <mergeCell ref="G108:H108"/>
    <mergeCell ref="I108:J108"/>
    <mergeCell ref="K108:L108"/>
    <mergeCell ref="K112:L112"/>
    <mergeCell ref="G109:H109"/>
    <mergeCell ref="I109:J109"/>
    <mergeCell ref="K109:L109"/>
    <mergeCell ref="G110:H110"/>
    <mergeCell ref="I110:J110"/>
    <mergeCell ref="K110:L110"/>
    <mergeCell ref="I113:J113"/>
    <mergeCell ref="K113:L113"/>
    <mergeCell ref="G115:H115"/>
    <mergeCell ref="I115:J115"/>
    <mergeCell ref="K115:L115"/>
    <mergeCell ref="G111:H111"/>
    <mergeCell ref="I111:J111"/>
    <mergeCell ref="K111:L111"/>
    <mergeCell ref="G112:H112"/>
    <mergeCell ref="I112:J112"/>
    <mergeCell ref="I124:J124"/>
    <mergeCell ref="K124:L124"/>
    <mergeCell ref="I125:J125"/>
    <mergeCell ref="B120:P120"/>
    <mergeCell ref="G116:H116"/>
    <mergeCell ref="G117:H117"/>
    <mergeCell ref="I116:J116"/>
    <mergeCell ref="I117:J117"/>
    <mergeCell ref="K116:L116"/>
    <mergeCell ref="K117:L117"/>
    <mergeCell ref="I127:J127"/>
    <mergeCell ref="I128:J128"/>
    <mergeCell ref="I129:J129"/>
    <mergeCell ref="I130:J130"/>
    <mergeCell ref="I137:J137"/>
    <mergeCell ref="I138:J138"/>
    <mergeCell ref="G124:H124"/>
    <mergeCell ref="G125:H125"/>
    <mergeCell ref="I140:J140"/>
    <mergeCell ref="I131:J131"/>
    <mergeCell ref="I132:J132"/>
    <mergeCell ref="I133:J133"/>
    <mergeCell ref="I134:J134"/>
    <mergeCell ref="I136:J136"/>
    <mergeCell ref="I135:J135"/>
    <mergeCell ref="I126:J126"/>
    <mergeCell ref="G126:H126"/>
    <mergeCell ref="G127:H127"/>
    <mergeCell ref="G128:H128"/>
    <mergeCell ref="G129:H129"/>
    <mergeCell ref="G130:H130"/>
    <mergeCell ref="G135:H135"/>
    <mergeCell ref="I139:J139"/>
    <mergeCell ref="G136:H136"/>
    <mergeCell ref="G137:H137"/>
    <mergeCell ref="G138:H138"/>
    <mergeCell ref="G131:H131"/>
    <mergeCell ref="G132:H132"/>
    <mergeCell ref="G133:H133"/>
    <mergeCell ref="G134:H134"/>
    <mergeCell ref="F16:J16"/>
    <mergeCell ref="F15:J15"/>
    <mergeCell ref="E47:M47"/>
    <mergeCell ref="E49:M50"/>
    <mergeCell ref="E114:F114"/>
    <mergeCell ref="G114:H114"/>
    <mergeCell ref="I114:J114"/>
    <mergeCell ref="K114:L114"/>
    <mergeCell ref="M16:M17"/>
    <mergeCell ref="G113:H113"/>
  </mergeCells>
  <pageMargins left="0.7" right="0.7" top="0.75" bottom="0.75" header="0.3" footer="0.3"/>
  <pageSetup scale="68"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RR111</vt:lpstr>
      <vt:lpstr>RR112</vt:lpstr>
      <vt:lpstr>RR113</vt:lpstr>
      <vt:lpstr>RR126-131</vt:lpstr>
      <vt:lpstr>RR121</vt:lpstr>
      <vt:lpstr>RR123-125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Mario Malo</cp:lastModifiedBy>
  <cp:lastPrinted>2016-09-06T21:10:28Z</cp:lastPrinted>
  <dcterms:created xsi:type="dcterms:W3CDTF">2016-08-03T16:45:12Z</dcterms:created>
  <dcterms:modified xsi:type="dcterms:W3CDTF">2017-03-16T19:15:20Z</dcterms:modified>
</cp:coreProperties>
</file>